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G:\My Drive\Temporary Files\GREENMark\"/>
    </mc:Choice>
  </mc:AlternateContent>
  <xr:revisionPtr revIDLastSave="0" documentId="8_{99AF25E9-EB87-47AF-98C9-84D89ED9226C}" xr6:coauthVersionLast="47" xr6:coauthVersionMax="47" xr10:uidLastSave="{00000000-0000-0000-0000-000000000000}"/>
  <workbookProtection workbookAlgorithmName="SHA-512" workbookHashValue="17qO34zUG2mWhmpHh0H2MacBlasBy6sVnhbID6fqCk1IFBKGbosYlHCWBZTnE/SNsIMLVKEhbEbpNlS9m3vOfA==" workbookSaltValue="OjKXkxxDZsweRTbeptOAEw==" workbookSpinCount="100000" lockStructure="1"/>
  <bookViews>
    <workbookView xWindow="-120" yWindow="-120" windowWidth="29040" windowHeight="15840" tabRatio="900" xr2:uid="{455CD5FF-84FC-410E-BCB9-181A802F05B1}"/>
  </bookViews>
  <sheets>
    <sheet name="Introduction" sheetId="42" r:id="rId1"/>
    <sheet name="Entry Sheet" sheetId="17" r:id="rId2"/>
    <sheet name="Summary Sheet" sheetId="10" state="hidden" r:id="rId3"/>
    <sheet name="Your Business Information" sheetId="20" r:id="rId4"/>
    <sheet name="Annual Review" sheetId="38" r:id="rId5"/>
    <sheet name="Green Track Assessment" sheetId="1" r:id="rId6"/>
    <sheet name="1. Charter" sheetId="21" r:id="rId7"/>
    <sheet name="2. Policy" sheetId="22" r:id="rId8"/>
    <sheet name="3. Action Plan" sheetId="24" r:id="rId9"/>
    <sheet name="4. Regulations" sheetId="23" r:id="rId10"/>
    <sheet name="5. Waste Tracker" sheetId="19" r:id="rId11"/>
    <sheet name="6. Energy &amp; Carbon Tracker (2)" sheetId="41" state="hidden" r:id="rId12"/>
    <sheet name="6. Emissions Tracker" sheetId="18" r:id="rId13"/>
    <sheet name="7. Communication" sheetId="29" r:id="rId14"/>
    <sheet name="8. Team " sheetId="34" r:id="rId15"/>
    <sheet name="9. Training " sheetId="28" r:id="rId16"/>
    <sheet name="10. Energy Management" sheetId="27" r:id="rId17"/>
    <sheet name="11. Lighting" sheetId="26" r:id="rId18"/>
    <sheet name="12. Waste Management" sheetId="39" r:id="rId19"/>
    <sheet name="13. Water Management" sheetId="40" r:id="rId20"/>
    <sheet name="14. Community" sheetId="33" r:id="rId21"/>
    <sheet name="15. Procurement" sheetId="32" r:id="rId22"/>
    <sheet name="16. Biodiversity" sheetId="35" r:id="rId23"/>
    <sheet name=" 17. Other Impacts" sheetId="36" r:id="rId24"/>
    <sheet name="18. In-House Actions" sheetId="16" r:id="rId25"/>
    <sheet name="18a. Other Opportunities" sheetId="15" r:id="rId26"/>
  </sheets>
  <definedNames>
    <definedName name="_Hlk530996827" localSheetId="24">'18. In-House Actions'!#REF!</definedName>
    <definedName name="_Hlk530996827" localSheetId="25">'18a. Other Opportunities'!#REF!</definedName>
    <definedName name="_Hlk530996827" localSheetId="5">'Green Track Assessment'!#REF!</definedName>
    <definedName name="_xlnm.Print_Area" localSheetId="23">' 17. Other Impacts'!$A$1:$B$18</definedName>
    <definedName name="_xlnm.Print_Area" localSheetId="6">'1. Charter'!$A$1:$A$23</definedName>
    <definedName name="_xlnm.Print_Area" localSheetId="21">'15. Procurement'!$A$1:$A$12</definedName>
    <definedName name="_xlnm.Print_Area" localSheetId="22">'16. Biodiversity'!$A$1:$A$23</definedName>
    <definedName name="_xlnm.Print_Area" localSheetId="24">'18. In-House Actions'!$A$1:$C$42</definedName>
    <definedName name="_xlnm.Print_Area" localSheetId="8">'3. Action Plan'!$B$1:$I$153</definedName>
    <definedName name="_xlnm.Print_Area" localSheetId="9">'4. Regulations'!$A$1:$A$13</definedName>
    <definedName name="_xlnm.Print_Area" localSheetId="10">'5. Waste Tracker'!$A$1:$C$29</definedName>
    <definedName name="_xlnm.Print_Area" localSheetId="12">'6. Emissions Tracker'!$A$1:$H$29</definedName>
    <definedName name="_xlnm.Print_Area" localSheetId="11">'6. Energy &amp; Carbon Tracker (2)'!$B$1:$E$28</definedName>
    <definedName name="_xlnm.Print_Area" localSheetId="13">'7. Communication'!$B$1:$B$21</definedName>
    <definedName name="_xlnm.Print_Area" localSheetId="15">'9. Training '!$A$10:$D$147</definedName>
    <definedName name="_xlnm.Print_Area" localSheetId="5">'Green Track Assessment'!$B$1:$K$42</definedName>
    <definedName name="_xlnm.Print_Titles" localSheetId="24">'18. In-House Actions'!$3:$3</definedName>
    <definedName name="_xlnm.Print_Titles" localSheetId="25">'18a. Other Opportunities'!$4:$4</definedName>
    <definedName name="_xlnm.Print_Titles" localSheetId="8">'3. Action Plan'!$21:$21</definedName>
    <definedName name="_xlnm.Print_Titles" localSheetId="15">'9. Training '!$9:$10</definedName>
    <definedName name="_xlnm.Print_Titles" localSheetId="5">'Green Track Assessment'!$8:$8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18" l="1"/>
  <c r="D25" i="18"/>
  <c r="D24" i="18"/>
  <c r="D20" i="18"/>
  <c r="D12" i="18"/>
  <c r="D13" i="18"/>
  <c r="D14" i="18"/>
  <c r="D15" i="18"/>
  <c r="D16" i="18"/>
  <c r="D11" i="18"/>
  <c r="D10" i="18"/>
  <c r="C29" i="19"/>
  <c r="C8" i="19"/>
  <c r="C9" i="19"/>
  <c r="C10" i="19"/>
  <c r="C11" i="19"/>
  <c r="C12" i="19"/>
  <c r="C13" i="19"/>
  <c r="C14" i="19"/>
  <c r="C15" i="19"/>
  <c r="C16" i="19"/>
  <c r="C17" i="19"/>
  <c r="C18" i="19"/>
  <c r="C19" i="19"/>
  <c r="C20" i="19"/>
  <c r="C21" i="19"/>
  <c r="C22" i="19"/>
  <c r="C23" i="19"/>
  <c r="C24" i="19"/>
  <c r="C25" i="19"/>
  <c r="C26" i="19"/>
  <c r="C27" i="19"/>
  <c r="C28" i="19"/>
  <c r="C7" i="19"/>
  <c r="C6" i="19"/>
  <c r="A1" i="35"/>
  <c r="A11" i="39"/>
  <c r="A23" i="39"/>
  <c r="A22" i="39"/>
  <c r="A21" i="39"/>
  <c r="F29" i="18"/>
  <c r="F28" i="18" l="1"/>
  <c r="D28" i="41"/>
  <c r="D23" i="41"/>
  <c r="D22" i="41"/>
  <c r="D19" i="41"/>
  <c r="D18" i="41"/>
  <c r="B1" i="41"/>
  <c r="E16" i="41" l="1"/>
  <c r="E23" i="41" l="1"/>
  <c r="E22" i="41"/>
  <c r="E19" i="41"/>
  <c r="E11" i="41"/>
  <c r="E12" i="41"/>
  <c r="E13" i="41"/>
  <c r="E14" i="41"/>
  <c r="E15" i="41"/>
  <c r="E27" i="41"/>
  <c r="E17" i="41"/>
  <c r="E26" i="41"/>
  <c r="E25" i="41"/>
  <c r="E18" i="41"/>
  <c r="E21" i="41"/>
  <c r="A1" i="36" l="1"/>
  <c r="A2" i="15"/>
  <c r="A1" i="32"/>
  <c r="A1" i="33"/>
  <c r="A1" i="40"/>
  <c r="A1" i="39"/>
  <c r="A3" i="26" l="1"/>
  <c r="A1" i="27"/>
  <c r="A1" i="28"/>
  <c r="A1" i="34"/>
  <c r="B1" i="29"/>
  <c r="A3" i="23"/>
  <c r="C12" i="1"/>
  <c r="D12" i="1"/>
  <c r="E12" i="1"/>
  <c r="F12" i="1"/>
  <c r="A15" i="21"/>
  <c r="A1" i="22"/>
  <c r="C28" i="1" l="1"/>
  <c r="D28" i="1"/>
  <c r="E28" i="1"/>
  <c r="F28" i="1"/>
  <c r="C29" i="1"/>
  <c r="D29" i="1"/>
  <c r="E29" i="1"/>
  <c r="F29" i="1"/>
  <c r="C30" i="1"/>
  <c r="D30" i="1"/>
  <c r="E30" i="1"/>
  <c r="F30" i="1"/>
  <c r="C9" i="1"/>
  <c r="D9" i="1"/>
  <c r="E9" i="1"/>
  <c r="F9" i="1"/>
  <c r="B1" i="24" l="1"/>
  <c r="L32" i="1" l="1"/>
  <c r="A1" i="18"/>
  <c r="A1" i="19"/>
  <c r="C23" i="39"/>
  <c r="B23" i="39"/>
  <c r="C22" i="39"/>
  <c r="B22" i="39"/>
  <c r="C21" i="39"/>
  <c r="B21" i="39"/>
  <c r="C20" i="39"/>
  <c r="B20" i="39"/>
  <c r="C19" i="39"/>
  <c r="B19" i="39"/>
  <c r="C16" i="39" l="1"/>
  <c r="B17" i="39"/>
  <c r="C17" i="39"/>
  <c r="B18" i="39"/>
  <c r="C18" i="39"/>
  <c r="B5" i="20" l="1"/>
  <c r="C27" i="20"/>
  <c r="B16" i="39" l="1"/>
  <c r="C15" i="39"/>
  <c r="B15" i="39"/>
  <c r="C14" i="39"/>
  <c r="B14" i="39"/>
  <c r="C13" i="39"/>
  <c r="B13" i="39"/>
  <c r="C12" i="39"/>
  <c r="B12" i="39"/>
  <c r="D27" i="18"/>
  <c r="F27" i="18" s="1"/>
  <c r="F26" i="18"/>
  <c r="F25" i="18"/>
  <c r="F24" i="18"/>
  <c r="D22" i="18"/>
  <c r="F22" i="18" s="1"/>
  <c r="D21" i="18"/>
  <c r="F21" i="18" s="1"/>
  <c r="F20" i="18"/>
  <c r="D18" i="18"/>
  <c r="F18" i="18" s="1"/>
  <c r="D17" i="18"/>
  <c r="F17" i="18" s="1"/>
  <c r="F16" i="18"/>
  <c r="F15" i="18"/>
  <c r="F14" i="18"/>
  <c r="F13" i="18"/>
  <c r="F12" i="18"/>
  <c r="F11" i="18"/>
  <c r="F10" i="18"/>
  <c r="A1" i="16"/>
  <c r="D31" i="18" l="1"/>
  <c r="D32" i="18"/>
  <c r="G29" i="18" l="1"/>
  <c r="G28" i="18"/>
  <c r="G10" i="18"/>
  <c r="G20" i="18"/>
  <c r="G27" i="18"/>
  <c r="G26" i="18"/>
  <c r="G25" i="18"/>
  <c r="G24" i="18"/>
  <c r="G22" i="18"/>
  <c r="G21" i="18"/>
  <c r="G16" i="18"/>
  <c r="G15" i="18"/>
  <c r="G18" i="18"/>
  <c r="G17" i="18"/>
  <c r="G13" i="18"/>
  <c r="G12" i="18"/>
  <c r="G11" i="18"/>
  <c r="G14" i="18"/>
  <c r="B2" i="1"/>
  <c r="F27" i="1"/>
  <c r="E27" i="1"/>
  <c r="D27" i="1"/>
  <c r="C27" i="1"/>
  <c r="F23" i="1"/>
  <c r="E23" i="1"/>
  <c r="D23" i="1"/>
  <c r="C23" i="1"/>
  <c r="F26" i="1"/>
  <c r="E26" i="1"/>
  <c r="D26" i="1"/>
  <c r="C26" i="1"/>
  <c r="F25" i="1"/>
  <c r="E25" i="1"/>
  <c r="D25" i="1"/>
  <c r="C25" i="1"/>
  <c r="F17" i="1"/>
  <c r="E17" i="1"/>
  <c r="D17" i="1"/>
  <c r="C17" i="1"/>
  <c r="F24" i="1"/>
  <c r="E24" i="1"/>
  <c r="D24" i="1"/>
  <c r="C24" i="1"/>
  <c r="F22" i="1"/>
  <c r="E22" i="1"/>
  <c r="D22" i="1"/>
  <c r="C22" i="1"/>
  <c r="F21" i="1"/>
  <c r="E21" i="1"/>
  <c r="D21" i="1"/>
  <c r="C21" i="1"/>
  <c r="F20" i="1"/>
  <c r="E20" i="1"/>
  <c r="D20" i="1"/>
  <c r="C20" i="1"/>
  <c r="F19" i="1"/>
  <c r="E19" i="1"/>
  <c r="D19" i="1"/>
  <c r="C19" i="1"/>
  <c r="F18" i="1"/>
  <c r="E18" i="1"/>
  <c r="D18" i="1"/>
  <c r="C18" i="1"/>
  <c r="F14" i="1"/>
  <c r="E14" i="1"/>
  <c r="D14" i="1"/>
  <c r="C14" i="1"/>
  <c r="F13" i="1"/>
  <c r="E13" i="1"/>
  <c r="D13" i="1"/>
  <c r="C13" i="1"/>
  <c r="F16" i="1"/>
  <c r="E16" i="1"/>
  <c r="D16" i="1"/>
  <c r="C16" i="1"/>
  <c r="F15" i="1"/>
  <c r="E15" i="1"/>
  <c r="D15" i="1"/>
  <c r="C15" i="1"/>
  <c r="F11" i="1"/>
  <c r="E11" i="1"/>
  <c r="D11" i="1"/>
  <c r="C11" i="1"/>
  <c r="F10" i="1"/>
  <c r="H39" i="1" s="1"/>
  <c r="I40" i="1" s="1"/>
  <c r="E10" i="1"/>
  <c r="D10" i="1"/>
  <c r="I33" i="1" s="1"/>
  <c r="C10" i="1"/>
  <c r="H33" i="1" l="1"/>
  <c r="I41" i="1" s="1"/>
  <c r="I39" i="1"/>
  <c r="I36" i="1"/>
  <c r="L34" i="1" l="1"/>
  <c r="L35" i="1" s="1"/>
  <c r="H6" i="1" s="1"/>
  <c r="I37" i="1"/>
  <c r="I34" i="1"/>
  <c r="H34" i="1"/>
  <c r="B33" i="1"/>
  <c r="B34" i="1" s="1"/>
  <c r="B6" i="1" s="1"/>
  <c r="B23" i="10"/>
  <c r="B22" i="10"/>
  <c r="B21" i="10"/>
  <c r="A58" i="15" l="1"/>
  <c r="B58" i="15"/>
  <c r="C11" i="10"/>
  <c r="D11" i="10"/>
  <c r="C10" i="10"/>
  <c r="B62" i="15" l="1"/>
  <c r="C15" i="10" s="1"/>
  <c r="C16" i="10"/>
  <c r="B61" i="15"/>
  <c r="A59" i="15" s="1"/>
  <c r="D10" i="10"/>
  <c r="C17" i="10" l="1"/>
  <c r="B59" i="15"/>
  <c r="C9" i="10" l="1"/>
  <c r="B9" i="10" l="1"/>
  <c r="D9"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maurice</author>
  </authors>
  <commentList>
    <comment ref="B12" authorId="0" shapeId="0" xr:uid="{5C373037-98C3-4AA5-9704-D8ED5D68BA2E}">
      <text>
        <r>
          <rPr>
            <b/>
            <sz val="12"/>
            <color indexed="81"/>
            <rFont val="Tahoma"/>
            <family val="2"/>
          </rPr>
          <t>Enter the total number of Bedrooms Available normally on a daily basis</t>
        </r>
        <r>
          <rPr>
            <b/>
            <sz val="9"/>
            <color indexed="81"/>
            <rFont val="Tahoma"/>
            <family val="2"/>
          </rPr>
          <t xml:space="preserve">
 </t>
        </r>
        <r>
          <rPr>
            <sz val="9"/>
            <color indexed="81"/>
            <rFont val="Tahoma"/>
            <family val="2"/>
          </rPr>
          <t xml:space="preserve">
</t>
        </r>
      </text>
    </comment>
    <comment ref="B17" authorId="0" shapeId="0" xr:uid="{8678269F-425D-4F45-9B3F-27492151A231}">
      <text>
        <r>
          <rPr>
            <b/>
            <sz val="12"/>
            <color indexed="81"/>
            <rFont val="Tahoma"/>
            <family val="2"/>
          </rPr>
          <t>Measure the total area of the Business which is serviced by Central Heating AND/OR Air Conditioning/Air Handling - exclude any Private Apartments etc. if the energy they use is not included in your consumption data
Exclude underground car parks, Storerooms, Plant Rooms etc. where only lighting is provided</t>
        </r>
        <r>
          <rPr>
            <sz val="12"/>
            <color indexed="81"/>
            <rFont val="Tahoma"/>
            <family val="2"/>
          </rPr>
          <t xml:space="preserve">
</t>
        </r>
        <r>
          <rPr>
            <b/>
            <sz val="12"/>
            <color indexed="81"/>
            <rFont val="Tahoma"/>
            <family val="2"/>
          </rPr>
          <t>Be as detailed as you can as later on you can use this information for benchmarking purposes</t>
        </r>
        <r>
          <rPr>
            <sz val="12"/>
            <color indexed="81"/>
            <rFont val="Tahoma"/>
            <family val="2"/>
          </rPr>
          <t xml:space="preserve">
</t>
        </r>
        <r>
          <rPr>
            <b/>
            <sz val="12"/>
            <color indexed="81"/>
            <rFont val="Tahoma"/>
            <family val="2"/>
          </rPr>
          <t>If you have no departmental breakdown enter the total Square Meters into the last grey box
These measurements should be based off Floor Plans which you should keep copies of within your "Green" files.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maurice</author>
  </authors>
  <commentList>
    <comment ref="B8" authorId="0" shapeId="0" xr:uid="{D3FEE7CE-98CF-4C7A-9138-4F097A140154}">
      <text>
        <r>
          <rPr>
            <b/>
            <sz val="12"/>
            <color indexed="81"/>
            <rFont val="Tahoma"/>
            <family val="2"/>
          </rPr>
          <t>As you complete or update a standard you must update its status here by using the Dropdown
You can answer - Completed, Partially Completed, Not Implemented, Not Applicable.
Please note that only the GREENMark can enter a Not Applicable statement</t>
        </r>
        <r>
          <rPr>
            <sz val="9"/>
            <color indexed="81"/>
            <rFont val="Tahoma"/>
            <family val="2"/>
          </rPr>
          <t xml:space="preserve">
</t>
        </r>
      </text>
    </comment>
    <comment ref="L8" authorId="0" shapeId="0" xr:uid="{64BB06EF-326D-467C-8E17-C4D062E30346}">
      <text>
        <r>
          <rPr>
            <b/>
            <sz val="12"/>
            <color indexed="81"/>
            <rFont val="Tahoma"/>
            <family val="2"/>
          </rPr>
          <t>Where 0 is Not Acceptable, 1 is Acceptable, 2 is Below Average, 3 is Average, 4 is Above Average, 5 is Excellent
To achieve the GREENMark the business must achieve an average score of 3 with no standard achieving a 0</t>
        </r>
        <r>
          <rPr>
            <b/>
            <sz val="9"/>
            <color indexed="81"/>
            <rFont val="Tahoma"/>
            <family val="2"/>
          </rPr>
          <t xml:space="preserve">
</t>
        </r>
      </text>
    </comment>
    <comment ref="I15" authorId="0" shapeId="0" xr:uid="{44D77A33-D499-4CFD-8CF6-FC26EC713065}">
      <text>
        <r>
          <rPr>
            <b/>
            <sz val="12"/>
            <color indexed="81"/>
            <rFont val="Tahoma"/>
            <family val="2"/>
          </rPr>
          <t>Website Communication.  
V</t>
        </r>
        <r>
          <rPr>
            <sz val="12"/>
            <color indexed="81"/>
            <rFont val="Tahoma"/>
            <family val="2"/>
          </rPr>
          <t xml:space="preserve">isitors to your website want to find out what your business is doing that is responsible &amp; sustainable.  
Having a Responsible or “Green” page within your website will allow them to quickly assess what you are doing and is a vital step for any business that wishes to be recognised for their environmental actions. 
If you choose to becoe recognised and achieve the GREENMark we will insert a link to your green webpage from your GreenTravel.ie listing.  
A good Green Page can also communicate important information to visitors before they arrive and after they arrive.  Think about public transformation information and EV charging facilities, drying rooms and bicycle storage, etc.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maurice</author>
  </authors>
  <commentList>
    <comment ref="D3" authorId="0" shapeId="0" xr:uid="{132AC5B6-760E-4931-BFD8-0C258FC2FEA7}">
      <text>
        <r>
          <rPr>
            <b/>
            <sz val="9"/>
            <color indexed="81"/>
            <rFont val="Tahoma"/>
            <family val="2"/>
          </rPr>
          <t xml:space="preserve">Where 0 is Not Acceptable, 1 is Acceptable, 2 is Below Average, 3 is Average, 4 is Above Average, 5 is Excellent
For members to progress to the Silver Award all Eco-label criteria should receive at least a 3 and at least a 4 to progress to the Gold Award
</t>
        </r>
      </text>
    </comment>
  </commentList>
</comments>
</file>

<file path=xl/sharedStrings.xml><?xml version="1.0" encoding="utf-8"?>
<sst xmlns="http://schemas.openxmlformats.org/spreadsheetml/2006/main" count="1284" uniqueCount="556">
  <si>
    <t>Eco-Friendly GREENMark - Programme Introduction</t>
  </si>
  <si>
    <t>Welcome to our programme and we hope that you find the resources made available to you to be useful in your drive to be a more environmentally and responsible business</t>
  </si>
  <si>
    <r>
      <t xml:space="preserve">This document is the most important document and your </t>
    </r>
    <r>
      <rPr>
        <b/>
        <sz val="12"/>
        <color theme="1"/>
        <rFont val="Calibri"/>
        <family val="2"/>
        <scheme val="minor"/>
      </rPr>
      <t>IMMEDIATE ACTION</t>
    </r>
    <r>
      <rPr>
        <sz val="12"/>
        <color theme="1"/>
        <rFont val="Calibri"/>
        <family val="2"/>
        <scheme val="minor"/>
      </rPr>
      <t xml:space="preserve"> should be to go to the next sheet - Entry Sheet - enter the name of your business and then save this file on your PC/Laptop/Tablet -</t>
    </r>
    <r>
      <rPr>
        <i/>
        <sz val="12"/>
        <color theme="1"/>
        <rFont val="Calibri"/>
        <family val="2"/>
        <scheme val="minor"/>
      </rPr>
      <t xml:space="preserve"> ideally create a Folder and name it GREENMark so you can keep all your backup information there as well.</t>
    </r>
  </si>
  <si>
    <r>
      <t xml:space="preserve">Your next </t>
    </r>
    <r>
      <rPr>
        <b/>
        <sz val="12"/>
        <color theme="1"/>
        <rFont val="Calibri"/>
        <family val="2"/>
        <scheme val="minor"/>
      </rPr>
      <t xml:space="preserve">IMMEDIATE ACTION </t>
    </r>
    <r>
      <rPr>
        <sz val="12"/>
        <color theme="1"/>
        <rFont val="Calibri"/>
        <family val="2"/>
        <scheme val="minor"/>
      </rPr>
      <t xml:space="preserve">should be to complete our online Environmental Assessment Survey.  You will receive a Grading Score and Action Plan and at the end of implementing the GREENMark standards you should take the assessment again - your scores should be much better </t>
    </r>
    <r>
      <rPr>
        <i/>
        <sz val="12"/>
        <color theme="1"/>
        <rFont val="Calibri"/>
        <family val="2"/>
        <scheme val="minor"/>
      </rPr>
      <t>(Depending where you start from)</t>
    </r>
  </si>
  <si>
    <t>Environmental Assessment Survey</t>
  </si>
  <si>
    <t>An Eco-Friendly Business GREENMark</t>
  </si>
  <si>
    <t>Green Track and the other resources you will find on our website are made available to members and businesses with whom we have a partnership agreement.  The focus of the GREENMark is to assist you in reducing your environmental impact.  These resources will get you started and enable you to improve your performance over time.</t>
  </si>
  <si>
    <r>
      <rPr>
        <b/>
        <sz val="12"/>
        <color theme="1"/>
        <rFont val="Calibri"/>
        <family val="2"/>
        <scheme val="minor"/>
      </rPr>
      <t xml:space="preserve">If you want to be able to state that you are following a "Green" programme or are Recognised then you will need to become a GREENMark member </t>
    </r>
    <r>
      <rPr>
        <sz val="12"/>
        <color theme="1"/>
        <rFont val="Calibri"/>
        <family val="2"/>
        <scheme val="minor"/>
      </rPr>
      <t xml:space="preserve">and following a successful audit you will be entitled to use our logo and will be listed within our websites - www.greenhospitality.ie and www.greentravel.ie </t>
    </r>
    <r>
      <rPr>
        <i/>
        <sz val="12"/>
        <color theme="1"/>
        <rFont val="Calibri"/>
        <family val="2"/>
        <scheme val="minor"/>
      </rPr>
      <t xml:space="preserve">(A joining/audit fee and annual subscription will be charged for membership) </t>
    </r>
  </si>
  <si>
    <r>
      <t xml:space="preserve">The </t>
    </r>
    <r>
      <rPr>
        <b/>
        <sz val="12"/>
        <color theme="1"/>
        <rFont val="Calibri"/>
        <family val="2"/>
        <scheme val="minor"/>
      </rPr>
      <t>Eco-Friendly Business</t>
    </r>
    <r>
      <rPr>
        <sz val="12"/>
        <color theme="1"/>
        <rFont val="Calibri"/>
        <family val="2"/>
        <scheme val="minor"/>
      </rPr>
      <t xml:space="preserve"> </t>
    </r>
    <r>
      <rPr>
        <b/>
        <sz val="12"/>
        <color theme="1"/>
        <rFont val="Calibri"/>
        <family val="2"/>
        <scheme val="minor"/>
      </rPr>
      <t>GREENMark</t>
    </r>
    <r>
      <rPr>
        <sz val="12"/>
        <color theme="1"/>
        <rFont val="Calibri"/>
        <family val="2"/>
        <scheme val="minor"/>
      </rPr>
      <t xml:space="preserve"> is a “light” environmental programme that requires you to undertake a number of direct actions that will incorporate sustainability into your day-to-day operation.  </t>
    </r>
  </si>
  <si>
    <r>
      <t xml:space="preserve">Our Standards are listed in the </t>
    </r>
    <r>
      <rPr>
        <b/>
        <sz val="12"/>
        <color theme="1"/>
        <rFont val="Calibri"/>
        <family val="2"/>
        <scheme val="minor"/>
      </rPr>
      <t xml:space="preserve">Green Track Assessment </t>
    </r>
    <r>
      <rPr>
        <sz val="12"/>
        <color theme="1"/>
        <rFont val="Calibri"/>
        <family val="2"/>
        <scheme val="minor"/>
      </rPr>
      <t xml:space="preserve">sheet and this is where you will record that you have achieved each standard.  The following sheets - 1 to 18a - is where you will provide information as to how you have implemented each standard </t>
    </r>
    <r>
      <rPr>
        <i/>
        <sz val="12"/>
        <color theme="1"/>
        <rFont val="Calibri"/>
        <family val="2"/>
        <scheme val="minor"/>
      </rPr>
      <t>(GREENTrack Members looking for recognition will be required to provide additional information to enable an Online Audit to be conducted and will be required to use our Online Members Document system)</t>
    </r>
  </si>
  <si>
    <r>
      <t>The process is quite straightforward and intuitive - try out the Green Track Assessment and see how it works - especially the Summary Score</t>
    </r>
    <r>
      <rPr>
        <i/>
        <sz val="12"/>
        <color theme="1"/>
        <rFont val="Calibri"/>
        <family val="2"/>
        <scheme val="minor"/>
      </rPr>
      <t xml:space="preserve"> (There is also a Quality Score box which is only used by GREENMark when an audit takes place)</t>
    </r>
  </si>
  <si>
    <r>
      <t>On our Resources Page back in the GREENMark web pages you will find additional support and programme guides -</t>
    </r>
    <r>
      <rPr>
        <b/>
        <sz val="12"/>
        <color rgb="FFFF0000"/>
        <rFont val="Calibri"/>
        <family val="2"/>
        <scheme val="minor"/>
      </rPr>
      <t xml:space="preserve"> we would stress that it is important that you take time to look through and read all documentation before you start so that you know what tools are available and how you should approach implementing the standards - and save backup proof of implementation</t>
    </r>
  </si>
  <si>
    <t xml:space="preserve"> Eco-Friendly Business GREENMark</t>
  </si>
  <si>
    <t>Green Track - Standard Checklist</t>
  </si>
  <si>
    <t>Name of Business</t>
  </si>
  <si>
    <t xml:space="preserve">Who Completed/Updated it </t>
  </si>
  <si>
    <t>Recent Completion/Update Date</t>
  </si>
  <si>
    <t>Summary Score Sheet</t>
  </si>
  <si>
    <t>Mandatory Criteria</t>
  </si>
  <si>
    <t xml:space="preserve">Current Score </t>
  </si>
  <si>
    <t xml:space="preserve"> Required</t>
  </si>
  <si>
    <t>Implemented</t>
  </si>
  <si>
    <t>Eco-label</t>
  </si>
  <si>
    <t>Award - Silver</t>
  </si>
  <si>
    <t>Award - Gold</t>
  </si>
  <si>
    <t>Optional Criteria</t>
  </si>
  <si>
    <t xml:space="preserve">TripAdvisor Green Partner </t>
  </si>
  <si>
    <t>Current Score</t>
  </si>
  <si>
    <t xml:space="preserve">Green Track </t>
  </si>
  <si>
    <t>Key Property Information</t>
  </si>
  <si>
    <t>Cells with a red triangle in the top right hand corner have comments with more explanatory information</t>
  </si>
  <si>
    <t>General Information</t>
  </si>
  <si>
    <t>Location Type</t>
  </si>
  <si>
    <t>Type of Business - Primary</t>
  </si>
  <si>
    <t>Service Level</t>
  </si>
  <si>
    <t>What type of Business are you?</t>
  </si>
  <si>
    <t>Use Dropdown Menu</t>
  </si>
  <si>
    <t>If Other Business Type please detail here</t>
  </si>
  <si>
    <t>City</t>
  </si>
  <si>
    <t>Hotel</t>
  </si>
  <si>
    <t>Not Applicable</t>
  </si>
  <si>
    <t xml:space="preserve">Number of Bedrooms </t>
  </si>
  <si>
    <t>City/Suburban</t>
  </si>
  <si>
    <t>Guesthouse/B&amp;B</t>
  </si>
  <si>
    <t>Full Service</t>
  </si>
  <si>
    <t>Airport</t>
  </si>
  <si>
    <t>Self Catering</t>
  </si>
  <si>
    <t>Limited Service</t>
  </si>
  <si>
    <t>Accommodation Provider - what level of service do you offer?</t>
  </si>
  <si>
    <t>Urban/Town</t>
  </si>
  <si>
    <t>Restaurant</t>
  </si>
  <si>
    <t>Budget Service</t>
  </si>
  <si>
    <t>Star Rating</t>
  </si>
  <si>
    <t>Rural</t>
  </si>
  <si>
    <t>Bar</t>
  </si>
  <si>
    <t xml:space="preserve"> </t>
  </si>
  <si>
    <t>Resort</t>
  </si>
  <si>
    <t>Visitor Experience</t>
  </si>
  <si>
    <t>Building Square Meters</t>
  </si>
  <si>
    <t>Square Metres per Area</t>
  </si>
  <si>
    <t>Activity Centre</t>
  </si>
  <si>
    <t>Bedrooms incl Corridors only</t>
  </si>
  <si>
    <t>Transport provider</t>
  </si>
  <si>
    <t>Bars/ Restaurants</t>
  </si>
  <si>
    <t>Other Business Type</t>
  </si>
  <si>
    <t>Back of House/ Kitchens</t>
  </si>
  <si>
    <t>Front of House Public Areas</t>
  </si>
  <si>
    <t>Currency</t>
  </si>
  <si>
    <t>Country</t>
  </si>
  <si>
    <t>Leisure Centre/ Spa</t>
  </si>
  <si>
    <t>€</t>
  </si>
  <si>
    <t>Laundry (If full in-house)</t>
  </si>
  <si>
    <t>£</t>
  </si>
  <si>
    <t>Ireland</t>
  </si>
  <si>
    <t>Conference &amp; Banqueting Rooms (For HCMI &amp; HWMI)</t>
  </si>
  <si>
    <t>5 Star</t>
  </si>
  <si>
    <t>$</t>
  </si>
  <si>
    <t>United Kingdom</t>
  </si>
  <si>
    <t>Other Area - Type area name in here</t>
  </si>
  <si>
    <t>4 Star</t>
  </si>
  <si>
    <t>Other</t>
  </si>
  <si>
    <t>USA</t>
  </si>
  <si>
    <t>3 Star</t>
  </si>
  <si>
    <t>Austria</t>
  </si>
  <si>
    <t>Total Square Metres</t>
  </si>
  <si>
    <t>2 Star</t>
  </si>
  <si>
    <t>Belgium</t>
  </si>
  <si>
    <t>1 Star</t>
  </si>
  <si>
    <t>Bulgaria</t>
  </si>
  <si>
    <t>We have a CHP and I don't know</t>
  </si>
  <si>
    <t>Yes</t>
  </si>
  <si>
    <t>No</t>
  </si>
  <si>
    <t>Annual Review</t>
  </si>
  <si>
    <t>Review Date</t>
  </si>
  <si>
    <t>By Whom</t>
  </si>
  <si>
    <t>Changes/Updates - Give Standard reference Nos here</t>
  </si>
  <si>
    <t>Green Track - Eco-Friendly Business GREENMark</t>
  </si>
  <si>
    <t>Summary</t>
  </si>
  <si>
    <t>Quality %</t>
  </si>
  <si>
    <t>Action Implementation Status</t>
  </si>
  <si>
    <t>Yes- Fully Completed</t>
  </si>
  <si>
    <t>Yes - Partially Completed</t>
  </si>
  <si>
    <t>Not Implemented</t>
  </si>
  <si>
    <t>No of Criteria</t>
  </si>
  <si>
    <t xml:space="preserve">Standard Type </t>
  </si>
  <si>
    <r>
      <rPr>
        <b/>
        <sz val="20"/>
        <color theme="1"/>
        <rFont val="Calibri"/>
        <family val="2"/>
        <scheme val="minor"/>
      </rPr>
      <t xml:space="preserve">Verification
</t>
    </r>
    <r>
      <rPr>
        <i/>
        <sz val="14"/>
        <color theme="1"/>
        <rFont val="Calibri"/>
        <family val="2"/>
        <scheme val="minor"/>
      </rPr>
      <t>tell us here how you have implemented this standard</t>
    </r>
  </si>
  <si>
    <r>
      <rPr>
        <b/>
        <i/>
        <sz val="20"/>
        <color theme="1"/>
        <rFont val="Calibri"/>
        <family val="2"/>
        <scheme val="minor"/>
      </rPr>
      <t>Quality Score</t>
    </r>
    <r>
      <rPr>
        <b/>
        <i/>
        <sz val="14"/>
        <color theme="1"/>
        <rFont val="Calibri"/>
        <family val="2"/>
        <scheme val="minor"/>
      </rPr>
      <t xml:space="preserve"> -</t>
    </r>
    <r>
      <rPr>
        <i/>
        <sz val="14"/>
        <color theme="1"/>
        <rFont val="Calibri"/>
        <family val="2"/>
        <scheme val="minor"/>
      </rPr>
      <t xml:space="preserve"> Auditor Review (Scale 0 to 5)</t>
    </r>
  </si>
  <si>
    <t>Auditor Notes</t>
  </si>
  <si>
    <t>Enter an answer here</t>
  </si>
  <si>
    <t>Environmental</t>
  </si>
  <si>
    <r>
      <t xml:space="preserve">Environmental Performance Assessment Survey.  </t>
    </r>
    <r>
      <rPr>
        <sz val="12"/>
        <color theme="1"/>
        <rFont val="Calibri"/>
        <family val="2"/>
        <scheme val="minor"/>
      </rPr>
      <t>The business has completed the GHP Free Environmental Assessment survey and received the report and action plan and entered the results in the Verification Column on this page</t>
    </r>
  </si>
  <si>
    <t>Free Environmental Assessment Survey</t>
  </si>
  <si>
    <r>
      <t>GREENMark Charter</t>
    </r>
    <r>
      <rPr>
        <sz val="12"/>
        <color theme="1"/>
        <rFont val="Calibri"/>
        <family val="2"/>
        <scheme val="minor"/>
      </rPr>
      <t>.  Sign and date the GREENMark Charter within this workbook</t>
    </r>
  </si>
  <si>
    <t>Sheet 1 - GREENMark Charter</t>
  </si>
  <si>
    <t>When you have signed the Charter (1) say so here</t>
  </si>
  <si>
    <r>
      <t xml:space="preserve">Responsible Business Policy.  </t>
    </r>
    <r>
      <rPr>
        <sz val="12"/>
        <color rgb="FF000000"/>
        <rFont val="Calibri"/>
        <family val="2"/>
        <scheme val="minor"/>
      </rPr>
      <t xml:space="preserve">Provide details of your current Environmental Policy and Major Targets and Objectives </t>
    </r>
  </si>
  <si>
    <t>Sheet 2 - Sample Policy, Targets &amp; Objectives</t>
  </si>
  <si>
    <t>When you have completed and signed the Policy Sheet  (2) say so here</t>
  </si>
  <si>
    <r>
      <t xml:space="preserve">Action Plan. </t>
    </r>
    <r>
      <rPr>
        <sz val="12"/>
        <color rgb="FF000000"/>
        <rFont val="Calibri"/>
        <family val="2"/>
        <scheme val="minor"/>
      </rPr>
      <t xml:space="preserve"> Provide details of your current Action Plan </t>
    </r>
  </si>
  <si>
    <t>Sheet 3 - and see Environmental Assessment Survey Action Plan</t>
  </si>
  <si>
    <t>When you have completed the Action Plan Sheet (3) say so here</t>
  </si>
  <si>
    <r>
      <t xml:space="preserve">Environmental Regulations and Legislation.  </t>
    </r>
    <r>
      <rPr>
        <sz val="12"/>
        <color rgb="FF000000"/>
        <rFont val="Calibri"/>
        <family val="2"/>
        <scheme val="minor"/>
      </rPr>
      <t>Sign the Declaration in the Regulations Sheet</t>
    </r>
  </si>
  <si>
    <t>Sheet 4. Regulations - Declaration</t>
  </si>
  <si>
    <t>When you have signed the Environmental Regulations Declaration (4) say so here</t>
  </si>
  <si>
    <r>
      <t xml:space="preserve">Consumption Information. </t>
    </r>
    <r>
      <rPr>
        <sz val="12"/>
        <color rgb="FF000000"/>
        <rFont val="Calibri"/>
        <family val="2"/>
        <scheme val="minor"/>
      </rPr>
      <t xml:space="preserve"> Provide information on your annual Energy, Water and Waste consumptions and costs.  Use the sheets enclosed in this workbook</t>
    </r>
  </si>
  <si>
    <t xml:space="preserve">Sheet 5 &amp; 6. Waste Tracker and Emissions Tracker </t>
  </si>
  <si>
    <t>When you have completed the Waste Tracker (12) and the Emissions Tracker (6) say so here</t>
  </si>
  <si>
    <t>Communication</t>
  </si>
  <si>
    <r>
      <t xml:space="preserve">Website Communication. </t>
    </r>
    <r>
      <rPr>
        <sz val="12"/>
        <color rgb="FF000000"/>
        <rFont val="Calibri"/>
        <family val="2"/>
        <scheme val="minor"/>
      </rPr>
      <t xml:space="preserve"> Provide a link to the Green page(s) on your website</t>
    </r>
  </si>
  <si>
    <t>Sheet 7. See our Free Resources page for links to sample websites</t>
  </si>
  <si>
    <t>Enter the url that links to the Green, Sustainability webpage(s) on your website</t>
  </si>
  <si>
    <r>
      <t xml:space="preserve">Communicating with your Customers. </t>
    </r>
    <r>
      <rPr>
        <sz val="12"/>
        <color rgb="FF000000"/>
        <rFont val="Calibri"/>
        <family val="2"/>
        <scheme val="minor"/>
      </rPr>
      <t>Tell us how you communicate your environmental practices with customers when they enter your premises</t>
    </r>
  </si>
  <si>
    <t>Sheet 7. See link to communication guides in our Free Resource Page</t>
  </si>
  <si>
    <t>Complete the communication sheet (7) in this workbook and then say so here</t>
  </si>
  <si>
    <t>Training</t>
  </si>
  <si>
    <r>
      <t>Staff Engagement - Team/Training/Awareness</t>
    </r>
    <r>
      <rPr>
        <sz val="12"/>
        <color theme="1"/>
        <rFont val="Calibri"/>
        <family val="2"/>
        <scheme val="minor"/>
      </rPr>
      <t xml:space="preserve">.  Tell us who is on your Green Team, Explain how you train or create awareness within your staff to support/implement your responsible actions </t>
    </r>
  </si>
  <si>
    <t>Sheets 8 &amp; 9. See Training Resource sheet in Free Resources</t>
  </si>
  <si>
    <t>Complete the Team (8) and Training (9) sheets and then say so here</t>
  </si>
  <si>
    <t>Energy</t>
  </si>
  <si>
    <r>
      <t>Energy Management.</t>
    </r>
    <r>
      <rPr>
        <sz val="12"/>
        <color theme="1"/>
        <rFont val="Calibri"/>
        <family val="2"/>
        <scheme val="minor"/>
      </rPr>
      <t xml:space="preserve">  Provide us with information on the actions you have taken/are going to take to be more energy efficient </t>
    </r>
  </si>
  <si>
    <t>Sheet 10. See energy documents in Free Resources</t>
  </si>
  <si>
    <t>Enter information on the energy sheet (10) and say so here</t>
  </si>
  <si>
    <r>
      <t xml:space="preserve">Lighting. </t>
    </r>
    <r>
      <rPr>
        <sz val="12"/>
        <color rgb="FF000000"/>
        <rFont val="Calibri"/>
        <family val="2"/>
        <scheme val="minor"/>
      </rPr>
      <t xml:space="preserve"> Confirm that </t>
    </r>
    <r>
      <rPr>
        <sz val="12"/>
        <color theme="1"/>
        <rFont val="Calibri"/>
        <family val="2"/>
        <scheme val="minor"/>
      </rPr>
      <t>at least 90% of your light bulbs are energy efficient - LED, CFL or Fluorescent</t>
    </r>
  </si>
  <si>
    <t>Sheet 11. See SEAI Lighting Guide in Free Resources</t>
  </si>
  <si>
    <t>Make a declaration on the lighting sheet (11) and say so here</t>
  </si>
  <si>
    <t>Waste</t>
  </si>
  <si>
    <r>
      <t>Waste Management</t>
    </r>
    <r>
      <rPr>
        <sz val="12"/>
        <color theme="1"/>
        <rFont val="Calibri"/>
        <family val="2"/>
        <scheme val="minor"/>
      </rPr>
      <t>.  Tell us what waste streams you separate and the actions you have taken to minimise waste and the additional actions you are planning</t>
    </r>
  </si>
  <si>
    <t>Sheet 12. See Waste Good Practice Guides in Free Resources</t>
  </si>
  <si>
    <t>Complete the waste sheet (12) and then say so here</t>
  </si>
  <si>
    <r>
      <t xml:space="preserve">Single Use Plastics: </t>
    </r>
    <r>
      <rPr>
        <sz val="12"/>
        <color rgb="FF000000"/>
        <rFont val="Calibri"/>
        <family val="2"/>
        <scheme val="minor"/>
      </rPr>
      <t xml:space="preserve">Provide detail on your plans to eliminate or reduce single use plastics </t>
    </r>
  </si>
  <si>
    <t>Sheet 12. See link to Plastic Smart GREENMark in Main Guide or in www.greenhospitality.ie</t>
  </si>
  <si>
    <t>Complete the Single Use Plastic reduction question in Sheet 12 and then say so here</t>
  </si>
  <si>
    <t>Water</t>
  </si>
  <si>
    <r>
      <t>Water Management</t>
    </r>
    <r>
      <rPr>
        <sz val="12"/>
        <color theme="1"/>
        <rFont val="Calibri"/>
        <family val="2"/>
        <scheme val="minor"/>
      </rPr>
      <t xml:space="preserve">.  Identify what actions you have taken to be more water efficient and what additional actions you are planning </t>
    </r>
  </si>
  <si>
    <t>Sheet 13. See Good Practice Guide in Free Resources</t>
  </si>
  <si>
    <t>Complete the water sheet (13) and then say so here</t>
  </si>
  <si>
    <t>Community</t>
  </si>
  <si>
    <r>
      <t>Local Community.</t>
    </r>
    <r>
      <rPr>
        <sz val="12"/>
        <color theme="1"/>
        <rFont val="Calibri"/>
        <family val="2"/>
        <scheme val="minor"/>
      </rPr>
      <t xml:space="preserve">  Tell us how you engage with your local community to promote and support sustainability within it</t>
    </r>
  </si>
  <si>
    <t>Sheet 14. See Links to Tidy Towns, Clean Coasts, Green Schools, etc. on our Free Resources page</t>
  </si>
  <si>
    <t>Complete the community sheet (14) and then say so here</t>
  </si>
  <si>
    <t>Green Procurement</t>
  </si>
  <si>
    <r>
      <t xml:space="preserve">Local Procurement/Green Purchasing.  </t>
    </r>
    <r>
      <rPr>
        <sz val="12"/>
        <color rgb="FF000000"/>
        <rFont val="Calibri"/>
        <family val="2"/>
        <scheme val="minor"/>
      </rPr>
      <t xml:space="preserve">Tell us what steps you have taken to support local producers, Irish provenance goods, responsible purchasing, etc. </t>
    </r>
  </si>
  <si>
    <t>Sheet 15. See SHA green procurement guide on Free Resource page</t>
  </si>
  <si>
    <t>Complete the procurement sheet (15) and then say so here</t>
  </si>
  <si>
    <t>Biodiversity / Environmental</t>
  </si>
  <si>
    <r>
      <t>Code of Practice.</t>
    </r>
    <r>
      <rPr>
        <sz val="12"/>
        <color theme="1"/>
        <rFont val="Calibri"/>
        <family val="2"/>
        <scheme val="minor"/>
      </rPr>
      <t xml:space="preserve">  If there is a Responsible/Environmental code of practice applicable to your activity tell us what it is and confirm that you are adhering to it</t>
    </r>
  </si>
  <si>
    <t xml:space="preserve">Sheet 16. </t>
  </si>
  <si>
    <t>Provide information on this if relevant, in the Biodiversity Sheet (16), and then say so here</t>
  </si>
  <si>
    <t>Biodiversity</t>
  </si>
  <si>
    <r>
      <t>Leave no Trace.</t>
    </r>
    <r>
      <rPr>
        <sz val="12"/>
        <color theme="1"/>
        <rFont val="Calibri"/>
        <family val="2"/>
        <scheme val="minor"/>
      </rPr>
      <t xml:space="preserve">  Tell us how you promote and support the Leave no Trace philosophy. If relevant, provide your membership details.  </t>
    </r>
  </si>
  <si>
    <t>Sheet 16. See link to Leave no Trace in our Free Resource Page</t>
  </si>
  <si>
    <t>Provide details within the Biodiversity sheet (16) and then say so here</t>
  </si>
  <si>
    <r>
      <t>Biodiversity.</t>
    </r>
    <r>
      <rPr>
        <sz val="12"/>
        <color theme="1"/>
        <rFont val="Calibri"/>
        <family val="2"/>
        <scheme val="minor"/>
      </rPr>
      <t xml:space="preserve"> Tell us how you are minimising your impact, if applicable, and how your business supports, protects and/or promotes biodiversity</t>
    </r>
  </si>
  <si>
    <t>Sheet 16. See link to All Ireland Biodiversity Programme in our Free Resource Page</t>
  </si>
  <si>
    <r>
      <rPr>
        <b/>
        <sz val="12"/>
        <color theme="1"/>
        <rFont val="Calibri"/>
        <family val="2"/>
        <scheme val="minor"/>
      </rPr>
      <t>Other Impact:</t>
    </r>
    <r>
      <rPr>
        <sz val="12"/>
        <color theme="1"/>
        <rFont val="Calibri"/>
        <family val="2"/>
        <scheme val="minor"/>
      </rPr>
      <t xml:space="preserve">  </t>
    </r>
    <r>
      <rPr>
        <sz val="12"/>
        <color rgb="FF000000"/>
        <rFont val="Calibri"/>
        <family val="2"/>
        <scheme val="minor"/>
      </rPr>
      <t>If your business operation has a direct environmental impact not covered by any of the existing standards provide us with details here</t>
    </r>
  </si>
  <si>
    <t>Sheet 17.</t>
  </si>
  <si>
    <t>Provide details within the Other Impacts Sheet (17) and then say so here</t>
  </si>
  <si>
    <t>General</t>
  </si>
  <si>
    <t>See In-House Action Sheet (18) and review Opportunities Sheet (18a) for other actions you could implement</t>
  </si>
  <si>
    <t>Provide details in the in-house sheets (18 &amp; 18a) and then say so here</t>
  </si>
  <si>
    <r>
      <t xml:space="preserve">Environmental Assessment Survey.  </t>
    </r>
    <r>
      <rPr>
        <sz val="12"/>
        <color theme="1"/>
        <rFont val="Calibri"/>
        <family val="2"/>
        <scheme val="minor"/>
      </rPr>
      <t xml:space="preserve">After implementing all the standards above complete the Environmental Assessment Survey again and post the results in the Verification Column </t>
    </r>
  </si>
  <si>
    <t>Score - Yes - Full or Partial Completion</t>
  </si>
  <si>
    <t>Score - Yes- Fully Completed</t>
  </si>
  <si>
    <t>Score - Yes - Partially Completed</t>
  </si>
  <si>
    <t>Total Score</t>
  </si>
  <si>
    <t>Max Score</t>
  </si>
  <si>
    <t>% Achieved</t>
  </si>
  <si>
    <t>Available Score</t>
  </si>
  <si>
    <t>Applicable</t>
  </si>
  <si>
    <t>Criteria Fully Implemented</t>
  </si>
  <si>
    <t>GREENMark - Eco-Friendly Business
ENVIRONMENTAL CHARTER</t>
  </si>
  <si>
    <t>Sign our Eco-Friendly Business GREENMark Charter. 
This is committing your business to being operated in a sustainable and responsible manner.
Sign this document at the bottom</t>
  </si>
  <si>
    <t>This charter is a public expression of our commitment to take actions to minimise the environmental footprint of our business and to actively engage in protecting and preserving the environment through positive actions.</t>
  </si>
  <si>
    <t xml:space="preserve">By signing our Charter you are recognising that the Eco-Friendly Business GREENMark is a responsible business programme with minimum requirements that you are committing your business to implementing. </t>
  </si>
  <si>
    <t>Eco-Friendly Business GREENMark members have voluntarily agreed to adopt and implement actions and standards that will deliver on the core elements of the Eco-Friendly Business GREENMark Programme.  These include;</t>
  </si>
  <si>
    <t>- We accept that our business activities can have an impact on the environment and biodiversity and commit to supporting the principles of the Eco-Friendly Business GREENMark programme. 
-  To make optimal use of environmental resources and minimise consumption of Energy &amp; Water and production of Waste, whilst respecting local natural heritage and biodiversity
-  We will provide accurate and timely information about our performance to all our stakeholders and regularly review our performance with the intent to improve.</t>
  </si>
  <si>
    <t>To achieve these elements we are focused on minimising our environmental impact through an active programme, where we (management/owners) are committed to providing the resources required to develop a more sustainable operation.   Annually, we will review our performance and set out the targets for the following year and the specific actions that will be adopted to achieve them.</t>
  </si>
  <si>
    <t xml:space="preserve">We agree to abide by this charter in the normal course of our everyday operation, and to provide information to visitors, employees, and stakeholders to inform them of the actions we are taking and what actions they can take to assist us in reaching our goals.  
Visitors and employees are encouraged to engage actively with the business with support, suggestions and ideas.  </t>
  </si>
  <si>
    <t>Enter the date here</t>
  </si>
  <si>
    <t>Print your Name Here</t>
  </si>
  <si>
    <t>Print your Position Here (Owner/General Manager)</t>
  </si>
  <si>
    <t xml:space="preserve">Signature (GREENMark will accept a printed signature here) </t>
  </si>
  <si>
    <t>RESPONSIBLE BUSINESS  POLICY</t>
  </si>
  <si>
    <t>MAJOR TARGETS AND OBJECTIVES</t>
  </si>
  <si>
    <r>
      <rPr>
        <b/>
        <sz val="14"/>
        <color theme="1"/>
        <rFont val="Calibri"/>
        <family val="2"/>
        <scheme val="minor"/>
      </rPr>
      <t>Energy</t>
    </r>
    <r>
      <rPr>
        <sz val="14"/>
        <color theme="1"/>
        <rFont val="Calibri"/>
        <family val="2"/>
        <scheme val="minor"/>
      </rPr>
      <t xml:space="preserve">
To reduce our Energy Intensity by 50% by 2030 from our 2019 baseline. 
To reduce our Scope 1 &amp; 2 emissions by 50% by 2025 through energy efficiency first, and carbon offsetting as a last action</t>
    </r>
  </si>
  <si>
    <t>These are sample Targets and Objectives and should be updated annually and the date changed to reflect this 
You do not need to have targets for each area but good practice would suggest that in each area you could make one improvement.  
The actual actions you will take to achieve each Target should be listed in the Action Plan - the next sheet</t>
  </si>
  <si>
    <r>
      <rPr>
        <b/>
        <sz val="14"/>
        <color theme="1"/>
        <rFont val="Calibri"/>
        <family val="2"/>
        <scheme val="minor"/>
      </rPr>
      <t>Water</t>
    </r>
    <r>
      <rPr>
        <sz val="14"/>
        <color theme="1"/>
        <rFont val="Calibri"/>
        <family val="2"/>
        <scheme val="minor"/>
      </rPr>
      <t xml:space="preserve">
To reduce consumption of Mains Water by 40% by 2025 based on 2019 baseline - this will be the equivalent of 150 cubic meters or 150,000 litres of water</t>
    </r>
  </si>
  <si>
    <r>
      <rPr>
        <b/>
        <sz val="14"/>
        <color theme="1"/>
        <rFont val="Calibri"/>
        <family val="2"/>
        <scheme val="minor"/>
      </rPr>
      <t>Waste</t>
    </r>
    <r>
      <rPr>
        <sz val="14"/>
        <color theme="1"/>
        <rFont val="Calibri"/>
        <family val="2"/>
        <scheme val="minor"/>
      </rPr>
      <t xml:space="preserve">
To reduce the waste we send to landfill by 2 Tonnes during 2022</t>
    </r>
  </si>
  <si>
    <r>
      <rPr>
        <b/>
        <sz val="14"/>
        <color theme="1"/>
        <rFont val="Calibri"/>
        <family val="2"/>
        <scheme val="minor"/>
      </rPr>
      <t>Green Purchasing</t>
    </r>
    <r>
      <rPr>
        <sz val="14"/>
        <color theme="1"/>
        <rFont val="Calibri"/>
        <family val="2"/>
        <scheme val="minor"/>
      </rPr>
      <t xml:space="preserve">
To engage with our suppliers to reduce packaging by 20% over 2018
To increase our usage of recycled paper products to 50% of all paper/cardboard purchased by the end of 2025</t>
    </r>
  </si>
  <si>
    <r>
      <rPr>
        <b/>
        <sz val="14"/>
        <color theme="1"/>
        <rFont val="Calibri"/>
        <family val="2"/>
        <scheme val="minor"/>
      </rPr>
      <t>Community Social Responsibility</t>
    </r>
    <r>
      <rPr>
        <sz val="14"/>
        <color theme="1"/>
        <rFont val="Calibri"/>
        <family val="2"/>
        <scheme val="minor"/>
      </rPr>
      <t xml:space="preserve">
To support a local school in their Green Flag Environmental Activities annually
To engage in a local “Clean Up” once a year in conjunction with the Tidy Towns Competition or other local organisation</t>
    </r>
  </si>
  <si>
    <r>
      <rPr>
        <b/>
        <sz val="14"/>
        <color theme="1"/>
        <rFont val="Calibri"/>
        <family val="2"/>
        <scheme val="minor"/>
      </rPr>
      <t>Biodiversity</t>
    </r>
    <r>
      <rPr>
        <sz val="14"/>
        <color theme="1"/>
        <rFont val="Calibri"/>
        <family val="2"/>
        <scheme val="minor"/>
      </rPr>
      <t xml:space="preserve">
To implement one biodiversity action each year - either on-site or locally</t>
    </r>
  </si>
  <si>
    <t>ACTION PLAN</t>
  </si>
  <si>
    <t>Enter a location here</t>
  </si>
  <si>
    <t>Enter here</t>
  </si>
  <si>
    <t>Enter a % here</t>
  </si>
  <si>
    <t>EMS - Administration</t>
  </si>
  <si>
    <t>Urgent</t>
  </si>
  <si>
    <t>100% Done</t>
  </si>
  <si>
    <t>Kitchen</t>
  </si>
  <si>
    <t>Very High</t>
  </si>
  <si>
    <t>High</t>
  </si>
  <si>
    <t>Medium</t>
  </si>
  <si>
    <t>Bedrooms</t>
  </si>
  <si>
    <t>Low</t>
  </si>
  <si>
    <t>Under 25%</t>
  </si>
  <si>
    <t>Leisure Centre</t>
  </si>
  <si>
    <t>Spa</t>
  </si>
  <si>
    <t>C&amp;B</t>
  </si>
  <si>
    <t>Offices</t>
  </si>
  <si>
    <t>Maintenance</t>
  </si>
  <si>
    <t>Back of House</t>
  </si>
  <si>
    <t>Biodiversity/Grounds</t>
  </si>
  <si>
    <t>Other Locations</t>
  </si>
  <si>
    <t>Current Year</t>
  </si>
  <si>
    <t>START DATE</t>
  </si>
  <si>
    <t>FINISH DATE</t>
  </si>
  <si>
    <t>Enter the Year or Start and Finish Dates/Months and for each action use the dropdowns in Location, Priority &amp; % Completed - For more Opportunities check out the Opportunity Sheet (18a)</t>
  </si>
  <si>
    <t>Action</t>
  </si>
  <si>
    <t>Location</t>
  </si>
  <si>
    <t>Date Added</t>
  </si>
  <si>
    <t>Completion / Completed Date</t>
  </si>
  <si>
    <t>Priority</t>
  </si>
  <si>
    <t>% Completed</t>
  </si>
  <si>
    <t>Who has lead responsibility</t>
  </si>
  <si>
    <t xml:space="preserve">Notes </t>
  </si>
  <si>
    <t xml:space="preserve">ENVIRONMENTAL REGULATIONS DECLARATION </t>
  </si>
  <si>
    <t xml:space="preserve">There are more than 20 pieces of legislation that impact on environmental behaviour.  
Read the enclosed and then sign below to confirm that you are following those regulations that are relevant to your business 
</t>
  </si>
  <si>
    <t>Again, quite straightforward.  Any business that promotes itself as being Responsible must follow the environmental laws in place. 
If you are unsure, or have been required to take specific actions you need to first declare what they are and then what you have done to be compliant - you should do this on a separate document and keep it in your GREENMark Folder and tell us on the Green Track Assessment page that there is an issue</t>
  </si>
  <si>
    <r>
      <rPr>
        <b/>
        <sz val="16"/>
        <color theme="1"/>
        <rFont val="Calibri"/>
        <family val="2"/>
        <scheme val="minor"/>
      </rPr>
      <t>DECLARATION</t>
    </r>
    <r>
      <rPr>
        <sz val="14"/>
        <color theme="1"/>
        <rFont val="Calibri"/>
        <family val="2"/>
        <scheme val="minor"/>
      </rPr>
      <t xml:space="preserve">
To the best of our knowledge we are compliant with all current environmental legislation and regulations and we confirm that if we are required to take any additional action to be compliant we will inititate this immediately and record this as an action on our action plans.</t>
    </r>
  </si>
  <si>
    <r>
      <rPr>
        <b/>
        <i/>
        <sz val="12"/>
        <color theme="1"/>
        <rFont val="Calibri"/>
        <family val="2"/>
        <scheme val="minor"/>
      </rPr>
      <t xml:space="preserve">The key Environmental Regulations your business is required to implement include;
</t>
    </r>
    <r>
      <rPr>
        <sz val="12"/>
        <color theme="1"/>
        <rFont val="Calibri"/>
        <family val="2"/>
        <scheme val="minor"/>
      </rPr>
      <t xml:space="preserve">
</t>
    </r>
    <r>
      <rPr>
        <b/>
        <sz val="12"/>
        <color theme="1"/>
        <rFont val="Calibri"/>
        <family val="2"/>
        <scheme val="minor"/>
      </rPr>
      <t>Local Authority Requirements</t>
    </r>
    <r>
      <rPr>
        <sz val="12"/>
        <color theme="1"/>
        <rFont val="Calibri"/>
        <family val="2"/>
        <scheme val="minor"/>
      </rPr>
      <t xml:space="preserve">
If your local authority has requested, in writing, that you implement some action that relates to the environment you must have implemented it – unless there is a current legal challenge to the requirement. 
</t>
    </r>
    <r>
      <rPr>
        <b/>
        <sz val="12"/>
        <color theme="1"/>
        <rFont val="Calibri"/>
        <family val="2"/>
        <scheme val="minor"/>
      </rPr>
      <t>Waste</t>
    </r>
    <r>
      <rPr>
        <sz val="12"/>
        <color theme="1"/>
        <rFont val="Calibri"/>
        <family val="2"/>
        <scheme val="minor"/>
      </rPr>
      <t xml:space="preserve">
You must separate your waste streams and present each stream for collection – you must make every effort not to contaminate recyclables with food waste or landfill waste
Only registered waste collectors can collect and dispose of your waste.
Litter Management – you are responsible for keeping pathways clear of litter outside (Your curtilage) your business premises – wherever there is a speed limit on the road.
You are prohibited from burning any waste 
</t>
    </r>
    <r>
      <rPr>
        <b/>
        <sz val="12"/>
        <color theme="1"/>
        <rFont val="Calibri"/>
        <family val="2"/>
        <scheme val="minor"/>
      </rPr>
      <t>Water</t>
    </r>
    <r>
      <rPr>
        <sz val="12"/>
        <color theme="1"/>
        <rFont val="Calibri"/>
        <family val="2"/>
        <scheme val="minor"/>
      </rPr>
      <t xml:space="preserve">
Waste Water Treatment Plant – only relevant to businesses that own their own WWTP.  This must be operated according to the relevant regulations with regular monitoring and reporting.
Grease Traps – only relevant to businesses that are required to install them by their local authorities or Irish Water.  These must be maintained and cleaned/emptied regularly or as required.
</t>
    </r>
    <r>
      <rPr>
        <b/>
        <sz val="12"/>
        <color theme="1"/>
        <rFont val="Calibri"/>
        <family val="2"/>
        <scheme val="minor"/>
      </rPr>
      <t>Energy</t>
    </r>
    <r>
      <rPr>
        <sz val="12"/>
        <color theme="1"/>
        <rFont val="Calibri"/>
        <family val="2"/>
        <scheme val="minor"/>
      </rPr>
      <t xml:space="preserve">
50w or higher wattage tungsten or halogen bulbs are banned from sale 
The Climate Action Bill will set ot sectoral requirements for implementation to 2030
</t>
    </r>
    <r>
      <rPr>
        <b/>
        <sz val="12"/>
        <color theme="1"/>
        <rFont val="Calibri"/>
        <family val="2"/>
        <scheme val="minor"/>
      </rPr>
      <t/>
    </r>
  </si>
  <si>
    <r>
      <rPr>
        <b/>
        <sz val="12"/>
        <color theme="1"/>
        <rFont val="Calibri"/>
        <family val="2"/>
        <scheme val="minor"/>
      </rPr>
      <t>Other</t>
    </r>
    <r>
      <rPr>
        <sz val="12"/>
        <color theme="1"/>
        <rFont val="Calibri"/>
        <family val="2"/>
        <scheme val="minor"/>
      </rPr>
      <t xml:space="preserve">
Building Regulations – higher energy efficiency regulations are already in place.  From 1st January 2021 all new non-residential buildings must adhere to the new Near Zero Energy Building regulations (NZEB).  This will require substantially improved energy efficiencies compared to current building regulations.  These new rules will also apply to major refurbishments, upgrades, extensions. 
</t>
    </r>
  </si>
  <si>
    <t>Waste Tracker</t>
  </si>
  <si>
    <t>YEAR</t>
  </si>
  <si>
    <t>20??</t>
  </si>
  <si>
    <t>WASTE STREAM</t>
  </si>
  <si>
    <t>Unit Type</t>
  </si>
  <si>
    <t>Total</t>
  </si>
  <si>
    <t>Jan</t>
  </si>
  <si>
    <t>Feb</t>
  </si>
  <si>
    <t>Mar</t>
  </si>
  <si>
    <t>Apr</t>
  </si>
  <si>
    <t>May</t>
  </si>
  <si>
    <t>Jun</t>
  </si>
  <si>
    <t>Jul</t>
  </si>
  <si>
    <t>Aug</t>
  </si>
  <si>
    <t>Sep</t>
  </si>
  <si>
    <t>Oct</t>
  </si>
  <si>
    <t>Nov</t>
  </si>
  <si>
    <t>Dec</t>
  </si>
  <si>
    <t xml:space="preserve">Landfill / Residual </t>
  </si>
  <si>
    <t>LITRE</t>
  </si>
  <si>
    <t>TONNE</t>
  </si>
  <si>
    <t>Food Waste</t>
  </si>
  <si>
    <t>Mixed Recyclables</t>
  </si>
  <si>
    <t>Glass</t>
  </si>
  <si>
    <t>Cooking Oil</t>
  </si>
  <si>
    <t>WEEE</t>
  </si>
  <si>
    <t>Sanitary</t>
  </si>
  <si>
    <t>Metal</t>
  </si>
  <si>
    <t>Hazardous</t>
  </si>
  <si>
    <t>Other - Name it</t>
  </si>
  <si>
    <t>Carbon Footprint Calculator</t>
  </si>
  <si>
    <r>
      <t>This Calculator includes selected emission sources and is not a complete measurement of a business's total carbon footprint</t>
    </r>
    <r>
      <rPr>
        <b/>
        <i/>
        <sz val="12"/>
        <color rgb="FFFF0000"/>
        <rFont val="Roboto"/>
      </rPr>
      <t>.</t>
    </r>
  </si>
  <si>
    <t>Conversion Factors used are sourced from SEAI, GHP, Climate Toolkit, etc.</t>
  </si>
  <si>
    <t>Data must be entered for a 12 month period to be valid for analysis</t>
  </si>
  <si>
    <t>When using these calculations without 3rd party verification you must state that the calculations are in-house only</t>
  </si>
  <si>
    <t>SCOPE</t>
  </si>
  <si>
    <t>SOURCE</t>
  </si>
  <si>
    <t>CO₂e Tonnes</t>
  </si>
  <si>
    <t>% of Total tCO₂e</t>
  </si>
  <si>
    <t>LPG</t>
  </si>
  <si>
    <t>NATURAL GAS</t>
  </si>
  <si>
    <t>KEROSENE</t>
  </si>
  <si>
    <t>FUEL OIL</t>
  </si>
  <si>
    <t>DIESEL</t>
  </si>
  <si>
    <t>PETROL</t>
  </si>
  <si>
    <t>BIOMASS</t>
  </si>
  <si>
    <t>OTHER</t>
  </si>
  <si>
    <t>ELECTRICITY</t>
  </si>
  <si>
    <t>Short Haul</t>
  </si>
  <si>
    <t>Long Haul</t>
  </si>
  <si>
    <t xml:space="preserve">Water </t>
  </si>
  <si>
    <t>TOTAL tCO₂e</t>
  </si>
  <si>
    <t>Emissions Tracker</t>
  </si>
  <si>
    <t>Green Electricity %</t>
  </si>
  <si>
    <t>Green LPG %</t>
  </si>
  <si>
    <t>Green Natural Gas %</t>
  </si>
  <si>
    <t>Units Consumed</t>
  </si>
  <si>
    <t>tCO₂e factor</t>
  </si>
  <si>
    <t>% of Total tCO₂e (Scope 1, 2 &amp; 3)</t>
  </si>
  <si>
    <r>
      <t xml:space="preserve">LPG </t>
    </r>
    <r>
      <rPr>
        <i/>
        <sz val="12"/>
        <color theme="1"/>
        <rFont val="Calibri"/>
        <family val="2"/>
        <scheme val="minor"/>
      </rPr>
      <t>(Liquid Petroleum Gas)</t>
    </r>
  </si>
  <si>
    <t>Litre</t>
  </si>
  <si>
    <r>
      <t>NATURAL GAS</t>
    </r>
    <r>
      <rPr>
        <sz val="12"/>
        <color theme="1"/>
        <rFont val="Calibri"/>
        <family val="2"/>
        <scheme val="minor"/>
      </rPr>
      <t xml:space="preserve"> </t>
    </r>
    <r>
      <rPr>
        <i/>
        <sz val="12"/>
        <color theme="1"/>
        <rFont val="Calibri"/>
        <family val="2"/>
        <scheme val="minor"/>
      </rPr>
      <t>(Mains Gas)</t>
    </r>
  </si>
  <si>
    <t>kWh</t>
  </si>
  <si>
    <r>
      <t xml:space="preserve">BIOMASS </t>
    </r>
    <r>
      <rPr>
        <i/>
        <sz val="12"/>
        <color theme="1"/>
        <rFont val="Calibri"/>
        <family val="2"/>
        <scheme val="minor"/>
      </rPr>
      <t>(Wood)</t>
    </r>
  </si>
  <si>
    <t>Ltr/kWh/kg</t>
  </si>
  <si>
    <t>Short Haul Flights</t>
  </si>
  <si>
    <t>Return Flights</t>
  </si>
  <si>
    <t>Long Haul Flights</t>
  </si>
  <si>
    <t>Water - from all sources</t>
  </si>
  <si>
    <t>M³ (1,000 lts)</t>
  </si>
  <si>
    <t>Enter Type</t>
  </si>
  <si>
    <t>Landfill / Residual Waste</t>
  </si>
  <si>
    <t>Tonne</t>
  </si>
  <si>
    <t xml:space="preserve">Enter the total Landfill/Residual tonnage from Sheet 5. Waste Tracker </t>
  </si>
  <si>
    <t xml:space="preserve">Enter the total Food Waste tonnage from Sheet 5. Waste Tracker </t>
  </si>
  <si>
    <t xml:space="preserve">TOTAL Tonnes of CO₂e (Scope 1 &amp; 2)    </t>
  </si>
  <si>
    <t xml:space="preserve">TOTAL Tonnes of CO₂e (Scope 1, 2 &amp; Selected 3)    </t>
  </si>
  <si>
    <t>COMMUNICATION PLAN</t>
  </si>
  <si>
    <t>How do you communicate your environmental practices with guests/visitors when they are spending time with you.  How do you encourage them to be “green” as well.  Tell us here.</t>
  </si>
  <si>
    <t>How do you “talk” to your customers when they are in your business?  Do you include your responsible message in flyers, brochures, guest information guides, etc.   Tell us how you are doing this here</t>
  </si>
  <si>
    <t>For accommodation providers are you encouraging guests to be more responsible when staying over – in the bedroom, in the bathroom, in the guest directory – asking them to think about using less water, hanging up towels for reuse, separating waste, etc.  Tell us how you are doing this here</t>
  </si>
  <si>
    <t>Provide us with any other information on how you engage and communicate your responsible and environmentally friendly approach to all your stakeholders</t>
  </si>
  <si>
    <t>Green Team</t>
  </si>
  <si>
    <t>Green Team Members - Role &amp; Responsibility</t>
  </si>
  <si>
    <t>Name</t>
  </si>
  <si>
    <t>Position</t>
  </si>
  <si>
    <t>email</t>
  </si>
  <si>
    <t>Green Team Sponsor</t>
  </si>
  <si>
    <t>Green Team Leader</t>
  </si>
  <si>
    <t>Data &amp; General Information Gathering</t>
  </si>
  <si>
    <t>Communication &amp; Marketing</t>
  </si>
  <si>
    <t>Training and Induction</t>
  </si>
  <si>
    <t>Green Team Member (Responsibility?)</t>
  </si>
  <si>
    <t xml:space="preserve">Responsible Training Listing </t>
  </si>
  <si>
    <r>
      <rPr>
        <b/>
        <sz val="14"/>
        <color theme="1"/>
        <rFont val="Calibri"/>
        <family val="2"/>
        <scheme val="minor"/>
      </rPr>
      <t>Staff Training/Awareness.</t>
    </r>
    <r>
      <rPr>
        <sz val="14"/>
        <color theme="1"/>
        <rFont val="Calibri"/>
        <family val="2"/>
        <scheme val="minor"/>
      </rPr>
      <t xml:space="preserve">  What steps have you taken to train or create awareness within your staff to support/implement your responsible actions?  Tell us what you do in the</t>
    </r>
    <r>
      <rPr>
        <b/>
        <sz val="14"/>
        <color theme="1"/>
        <rFont val="Calibri"/>
        <family val="2"/>
        <scheme val="minor"/>
      </rPr>
      <t xml:space="preserve"> Responsible Training Listing.</t>
    </r>
  </si>
  <si>
    <r>
      <t xml:space="preserve">Do you include your </t>
    </r>
    <r>
      <rPr>
        <b/>
        <sz val="14"/>
        <color theme="1"/>
        <rFont val="Calibri"/>
        <family val="2"/>
        <scheme val="minor"/>
      </rPr>
      <t>responsible programme into staff induction training</t>
    </r>
    <r>
      <rPr>
        <sz val="14"/>
        <color theme="1"/>
        <rFont val="Calibri"/>
        <family val="2"/>
        <scheme val="minor"/>
      </rPr>
      <t xml:space="preserve">?  Do you let staff know how you are doing and what your targets and plans are?  If you don’t tell them what you want them to do – and train them in how – how can you expect them to deliver? Do you have a "Green" staff noticeboard to share information and actions?  </t>
    </r>
  </si>
  <si>
    <r>
      <t xml:space="preserve">Use the enclosed </t>
    </r>
    <r>
      <rPr>
        <b/>
        <sz val="14"/>
        <color theme="1"/>
        <rFont val="Calibri"/>
        <family val="2"/>
        <scheme val="minor"/>
      </rPr>
      <t>Training Record</t>
    </r>
    <r>
      <rPr>
        <sz val="14"/>
        <color theme="1"/>
        <rFont val="Calibri"/>
        <family val="2"/>
        <scheme val="minor"/>
      </rPr>
      <t xml:space="preserve"> to keep track of the training you, your green leader, your green team, your staff receive.</t>
    </r>
  </si>
  <si>
    <t>Training Record</t>
  </si>
  <si>
    <t>What Training was delivered</t>
  </si>
  <si>
    <t>Who was Trained</t>
  </si>
  <si>
    <t>Date of Training</t>
  </si>
  <si>
    <t>Who Delivered Training</t>
  </si>
  <si>
    <t xml:space="preserve">ENERGY MANAGEMENT </t>
  </si>
  <si>
    <r>
      <rPr>
        <b/>
        <sz val="14"/>
        <color theme="1"/>
        <rFont val="Calibri"/>
        <family val="2"/>
        <scheme val="minor"/>
      </rPr>
      <t>Energy Management</t>
    </r>
    <r>
      <rPr>
        <sz val="14"/>
        <color theme="1"/>
        <rFont val="Calibri"/>
        <family val="2"/>
        <scheme val="minor"/>
      </rPr>
      <t xml:space="preserve"> does not just happen - it is a required management action.  Everyone consumes/uses energy - customers, staff, etc.  You first need to know when and where you use energy and the most expensive energy is electricity.  This is an excellent place to start when getting an energy plan together.</t>
    </r>
  </si>
  <si>
    <r>
      <rPr>
        <b/>
        <sz val="14"/>
        <color theme="1"/>
        <rFont val="Calibri"/>
        <family val="2"/>
        <scheme val="minor"/>
      </rPr>
      <t>Measure and Monitor Consumption -</t>
    </r>
    <r>
      <rPr>
        <sz val="14"/>
        <color theme="1"/>
        <rFont val="Calibri"/>
        <family val="2"/>
        <scheme val="minor"/>
      </rPr>
      <t xml:space="preserve"> Use the Energy &amp; Carbon Tracker in Sheet 6 to start monitoring your consumption and compare consumption year to year and month to month.  If you don't achieve the results you expect you may need additional assistance</t>
    </r>
  </si>
  <si>
    <r>
      <rPr>
        <b/>
        <sz val="14"/>
        <color theme="1"/>
        <rFont val="Calibri"/>
        <family val="2"/>
        <scheme val="minor"/>
      </rPr>
      <t>Use the Enclosed Tables to</t>
    </r>
    <r>
      <rPr>
        <sz val="14"/>
        <color theme="1"/>
        <rFont val="Calibri"/>
        <family val="2"/>
        <scheme val="minor"/>
      </rPr>
      <t xml:space="preserve"> - List Actions you have already implemented within the past few years, Create an Energy Action Plan and List the largest energy users within your business and identify their size and how you are managing/maintaining them </t>
    </r>
  </si>
  <si>
    <t>Actions already implemented</t>
  </si>
  <si>
    <t>Date completed</t>
  </si>
  <si>
    <t>What was the result - what reductions were achieved</t>
  </si>
  <si>
    <t>What was the Cost</t>
  </si>
  <si>
    <t>Any Comments/Lessons - ways you would do it differently next time?</t>
  </si>
  <si>
    <t>Enter your action here</t>
  </si>
  <si>
    <t>Recommended Action / Action Plan</t>
  </si>
  <si>
    <t>Date to be implemented</t>
  </si>
  <si>
    <t>Who is Responsible for Implementation</t>
  </si>
  <si>
    <t>What will this Cost</t>
  </si>
  <si>
    <t>Comments/Action Notes</t>
  </si>
  <si>
    <t>Monitor and measure your energy usage regularly and establish Key Performance Indicators for your business</t>
  </si>
  <si>
    <t>Install a system to allow you to monitor in real-time your energy usage - start with electricity and then progress to Gas/Oil</t>
  </si>
  <si>
    <t>Identify your large Energy Users - install sub-metering if required to identify them - and make sure you have a daily operation procedure to use them</t>
  </si>
  <si>
    <t>Calculate how much you can save by changing your lighting to LED and then make the change.</t>
  </si>
  <si>
    <t>Review the energy types used in your business and carry out a feasibility to change to a more cost effective energy and / or energy supplier</t>
  </si>
  <si>
    <t>Carbon Footprint your business and draw up a plan to reduce your carbon footprint.</t>
  </si>
  <si>
    <t>Create a Formal Preventative Maintenance schedule for all your Large Energy Using Equipment</t>
  </si>
  <si>
    <t>Create and implement a formal Heating &amp; Cooling Plan</t>
  </si>
  <si>
    <t>Install a Heating/Cooling Zone System and/or Improve the controls available to enable better zoning control</t>
  </si>
  <si>
    <t>Monitor the monthly cost of each energy type the Business uses.</t>
  </si>
  <si>
    <t>Engage with SEAI and request an Energy Audit - (Grant of €2,000 available where energy costs are in excess of €10,000 pa)</t>
  </si>
  <si>
    <r>
      <t xml:space="preserve">Main Energy Using Equipment List - </t>
    </r>
    <r>
      <rPr>
        <sz val="14"/>
        <color theme="1"/>
        <rFont val="Calibri"/>
        <family val="2"/>
        <scheme val="minor"/>
      </rPr>
      <t>List your main energy using equipment here</t>
    </r>
  </si>
  <si>
    <t>Maximum kW this item uses when working @ 100%</t>
  </si>
  <si>
    <r>
      <t>Energy Type -</t>
    </r>
    <r>
      <rPr>
        <b/>
        <sz val="12"/>
        <color theme="1"/>
        <rFont val="Calibri"/>
        <family val="2"/>
        <scheme val="minor"/>
      </rPr>
      <t xml:space="preserve"> </t>
    </r>
    <r>
      <rPr>
        <sz val="12"/>
        <color theme="1"/>
        <rFont val="Calibri"/>
        <family val="2"/>
        <scheme val="minor"/>
      </rPr>
      <t xml:space="preserve">What type of energy does it use (Electricity, Oil, etc.) </t>
    </r>
  </si>
  <si>
    <r>
      <t xml:space="preserve">Location </t>
    </r>
    <r>
      <rPr>
        <sz val="12"/>
        <color theme="1"/>
        <rFont val="Calibri"/>
        <family val="2"/>
        <scheme val="minor"/>
      </rPr>
      <t>- where in the building is this item located</t>
    </r>
  </si>
  <si>
    <r>
      <t xml:space="preserve">Notes as to how we maintain this item </t>
    </r>
    <r>
      <rPr>
        <sz val="12"/>
        <color theme="1"/>
        <rFont val="Calibri"/>
        <family val="2"/>
        <scheme val="minor"/>
      </rPr>
      <t>- When is it maintained, what preventative maintenance plan do we have, if any.  Do we just wait for it to break down</t>
    </r>
  </si>
  <si>
    <t xml:space="preserve">LED LIGHTING DECLARATION </t>
  </si>
  <si>
    <r>
      <rPr>
        <b/>
        <sz val="16"/>
        <color theme="1"/>
        <rFont val="Calibri"/>
        <family val="2"/>
        <scheme val="minor"/>
      </rPr>
      <t>DECLARATION</t>
    </r>
    <r>
      <rPr>
        <sz val="14"/>
        <color theme="1"/>
        <rFont val="Calibri"/>
        <family val="2"/>
        <scheme val="minor"/>
      </rPr>
      <t xml:space="preserve">
At least 90% of all our bulbs/lights are LED and 100% of lights that are on for more than 5 hours per day (average) are LED</t>
    </r>
  </si>
  <si>
    <t xml:space="preserve">WASTE MANAGEMENT </t>
  </si>
  <si>
    <r>
      <rPr>
        <b/>
        <sz val="14"/>
        <color theme="1"/>
        <rFont val="Calibri"/>
        <family val="2"/>
        <scheme val="minor"/>
      </rPr>
      <t>Waste Management</t>
    </r>
    <r>
      <rPr>
        <sz val="14"/>
        <color theme="1"/>
        <rFont val="Calibri"/>
        <family val="2"/>
        <scheme val="minor"/>
      </rPr>
      <t xml:space="preserve"> does not just happen - it is a required management action.  Everyone creates waste - customers, staff, etc.  You must have a good separation process and track your waste regularly - use our Waste Tracker - Sheet 5 - to measure your waste and the data will automatically copy onto this sheet. 
</t>
    </r>
  </si>
  <si>
    <r>
      <rPr>
        <b/>
        <sz val="14"/>
        <color theme="1"/>
        <rFont val="Calibri"/>
        <family val="2"/>
        <scheme val="minor"/>
      </rPr>
      <t>Measure and Monitor Production -</t>
    </r>
    <r>
      <rPr>
        <sz val="14"/>
        <color theme="1"/>
        <rFont val="Calibri"/>
        <family val="2"/>
        <scheme val="minor"/>
      </rPr>
      <t xml:space="preserve"> Start monitoring your waaste production and compare it year to year and month to month.  If you don't achieve the results you expect you may need additional assistance</t>
    </r>
  </si>
  <si>
    <r>
      <rPr>
        <b/>
        <sz val="14"/>
        <color theme="1"/>
        <rFont val="Calibri"/>
        <family val="2"/>
        <scheme val="minor"/>
      </rPr>
      <t>Use the Enclosed Tables to</t>
    </r>
    <r>
      <rPr>
        <sz val="14"/>
        <color theme="1"/>
        <rFont val="Calibri"/>
        <family val="2"/>
        <scheme val="minor"/>
      </rPr>
      <t xml:space="preserve"> - List what Waste Streams you already divide your waste into and Identify what actions you are taking to minimise Waste</t>
    </r>
  </si>
  <si>
    <r>
      <t xml:space="preserve">Waste Streams - </t>
    </r>
    <r>
      <rPr>
        <sz val="12"/>
        <color theme="1"/>
        <rFont val="Calibri"/>
        <family val="2"/>
        <scheme val="minor"/>
      </rPr>
      <t>Tell us here what waste streams you already separate waste into - and any relevant additional information</t>
    </r>
  </si>
  <si>
    <r>
      <t xml:space="preserve">Annual Weight or Volume - </t>
    </r>
    <r>
      <rPr>
        <sz val="12"/>
        <color theme="1"/>
        <rFont val="Calibri"/>
        <family val="2"/>
        <scheme val="minor"/>
      </rPr>
      <t>This Data is automatically copied from the Waste Tracker</t>
    </r>
  </si>
  <si>
    <t>How are you going to improve separation this year</t>
  </si>
  <si>
    <t>Who is responsible for implementing these actions</t>
  </si>
  <si>
    <t>Year data refers to</t>
  </si>
  <si>
    <t>Litres</t>
  </si>
  <si>
    <t>Tonnes</t>
  </si>
  <si>
    <t>Residual / Landfill/ Incineration</t>
  </si>
  <si>
    <t>Mixed Recycling</t>
  </si>
  <si>
    <t>WEEE (Waste Electrical &amp; Electronic Equipment)</t>
  </si>
  <si>
    <r>
      <t xml:space="preserve">Waste Streams - </t>
    </r>
    <r>
      <rPr>
        <sz val="12"/>
        <color theme="1"/>
        <rFont val="Calibri"/>
        <family val="2"/>
        <scheme val="minor"/>
      </rPr>
      <t>Tell us here what Actions you are taking/planning to take to minimise or eliminate each of the following waste streams</t>
    </r>
  </si>
  <si>
    <t>Last Years Total Weight / Volume</t>
  </si>
  <si>
    <t>What is your current Target</t>
  </si>
  <si>
    <t>What Actions are you planning to take</t>
  </si>
  <si>
    <r>
      <t>Single Use Plastics</t>
    </r>
    <r>
      <rPr>
        <i/>
        <sz val="12"/>
        <color theme="1"/>
        <rFont val="Calibri"/>
        <family val="2"/>
        <scheme val="minor"/>
      </rPr>
      <t xml:space="preserve"> (Are you implementing the Single Use Plastic GREENMark)?</t>
    </r>
  </si>
  <si>
    <r>
      <t>Guest Bedroom Single Use Toiletries (</t>
    </r>
    <r>
      <rPr>
        <i/>
        <sz val="12"/>
        <color theme="1"/>
        <rFont val="Calibri"/>
        <family val="2"/>
        <scheme val="minor"/>
      </rPr>
      <t>These are becomng increasingly important to eliminate or have a dedicated collection and recycling programme such as Clean the World)</t>
    </r>
  </si>
  <si>
    <t>Packaging Waste</t>
  </si>
  <si>
    <t>Enter othere waste stream that you are reducing here</t>
  </si>
  <si>
    <t xml:space="preserve">WATER MANAGEMENT </t>
  </si>
  <si>
    <r>
      <rPr>
        <b/>
        <sz val="14"/>
        <color theme="1"/>
        <rFont val="Calibri"/>
        <family val="2"/>
        <scheme val="minor"/>
      </rPr>
      <t>Water Management</t>
    </r>
    <r>
      <rPr>
        <sz val="14"/>
        <color theme="1"/>
        <rFont val="Calibri"/>
        <family val="2"/>
        <scheme val="minor"/>
      </rPr>
      <t xml:space="preserve"> does not just happen - it is a required management action.  Everyone uses water - customers, staff, etc.  You first need to know when and where you use water.  </t>
    </r>
  </si>
  <si>
    <r>
      <rPr>
        <b/>
        <sz val="14"/>
        <color theme="1"/>
        <rFont val="Calibri"/>
        <family val="2"/>
        <scheme val="minor"/>
      </rPr>
      <t>Knowledge - Training</t>
    </r>
    <r>
      <rPr>
        <sz val="14"/>
        <color theme="1"/>
        <rFont val="Calibri"/>
        <family val="2"/>
        <scheme val="minor"/>
      </rPr>
      <t>.  There are a number of sources where your business can find free training - Contact the GREENMark for more information</t>
    </r>
  </si>
  <si>
    <r>
      <rPr>
        <b/>
        <sz val="14"/>
        <color theme="1"/>
        <rFont val="Calibri"/>
        <family val="2"/>
        <scheme val="minor"/>
      </rPr>
      <t>Measure and Monitor Consumption -</t>
    </r>
    <r>
      <rPr>
        <sz val="14"/>
        <color theme="1"/>
        <rFont val="Calibri"/>
        <family val="2"/>
        <scheme val="minor"/>
      </rPr>
      <t xml:space="preserve"> Use the Emissions Tracker in Sheet 6 to start monitoring your water consumption and compare consumption year to year and month to month.  If you don't achieve the results you expect you may need additional assistance</t>
    </r>
  </si>
  <si>
    <r>
      <rPr>
        <b/>
        <sz val="14"/>
        <color theme="1"/>
        <rFont val="Calibri"/>
        <family val="2"/>
        <scheme val="minor"/>
      </rPr>
      <t>Use the Enclosed Tables to</t>
    </r>
    <r>
      <rPr>
        <sz val="14"/>
        <color theme="1"/>
        <rFont val="Calibri"/>
        <family val="2"/>
        <scheme val="minor"/>
      </rPr>
      <t xml:space="preserve"> - List Actions you have already implemented within the past few years, Create a Water Action Plan and Measure current Flow Rates</t>
    </r>
  </si>
  <si>
    <t>Monitor and measure your water usage and establish a KPI for your business</t>
  </si>
  <si>
    <t>Undertake the "Overnight Leak Test" and identify potential water leaks.</t>
  </si>
  <si>
    <t xml:space="preserve">Identify the main water users in your business and measure their consumption. </t>
  </si>
  <si>
    <t>Convert public toilets to water efficient areas</t>
  </si>
  <si>
    <t>Create a dishwasher operating procedure for each dishwasher</t>
  </si>
  <si>
    <t>Commence monitoring the monthly costs of water - consumption and disposal - Install a real time monitoring system on your mains supply</t>
  </si>
  <si>
    <t xml:space="preserve">Flow Rates - Water Using Equipment </t>
  </si>
  <si>
    <t>Number in use within your Business</t>
  </si>
  <si>
    <t>Recommended Flow Rates</t>
  </si>
  <si>
    <t>Your Business Flow Rates</t>
  </si>
  <si>
    <t>Action Plan Notes</t>
  </si>
  <si>
    <t>Public Toilet Wash Basins - Male &amp; Female - Public, Meeting &amp; Events areas, Staff changing rooms, etc.</t>
  </si>
  <si>
    <t>2-4 litres per minute,  mixer taps, infra-red or push button</t>
  </si>
  <si>
    <t>Gents Toilets – Urinals -  Public, Meeting &amp; Events areas, Staff changing rooms, etc.</t>
  </si>
  <si>
    <t>Managed – not flushing automatically, waterless</t>
  </si>
  <si>
    <t>Public Toilets - Male &amp; Female -  Public, Meeting &amp; Events areas, Staff changing rooms, etc.</t>
  </si>
  <si>
    <t>Dual flush, 3 - 6 litres per flush</t>
  </si>
  <si>
    <t>Showers - Leisure, Club, Spa, Staff</t>
  </si>
  <si>
    <t>7 – 8 litres per minute, push button or infra-red</t>
  </si>
  <si>
    <t>Bedroom Wash Basins - where applicable</t>
  </si>
  <si>
    <t>4-6 litres per minute, mixer taps</t>
  </si>
  <si>
    <t>Bedroom Showers - where applicable</t>
  </si>
  <si>
    <t>7 – 8 litres per minute</t>
  </si>
  <si>
    <t>Other Item</t>
  </si>
  <si>
    <t>COMMUNITY ENGAGEMENT</t>
  </si>
  <si>
    <t xml:space="preserve">A responsible business does not only look inwards – they look out and support their local community in environmental actions and supports.  If there are none happening in your location – why not start one.
Tell us here how you engage with your local community to promote and support sustainability.   (Tidy towns, Clean Coast, Green Schools, etc…) </t>
  </si>
  <si>
    <t>GREEN PROCUREMENT / PURCHASING POLICY</t>
  </si>
  <si>
    <r>
      <rPr>
        <b/>
        <sz val="14"/>
        <color theme="1"/>
        <rFont val="Calibri"/>
        <family val="2"/>
        <scheme val="minor"/>
      </rPr>
      <t xml:space="preserve">The Purpose of this policy is to ensure that products and services purchased or contracted for will conform to the goals of our company’s Environmental Policy. We will actively strive to purchase environmentally preferable products and services that meet the company’s needs.   
Our Purchasing decisions shall favour:  </t>
    </r>
    <r>
      <rPr>
        <sz val="14"/>
        <color theme="1"/>
        <rFont val="Calibri"/>
        <family val="2"/>
        <scheme val="minor"/>
      </rPr>
      <t xml:space="preserve">
- Suppliers of Irish Provenance Products &amp; Services and where the Irish offer is below our standard we will actively work with those suppliers to improve their quality and standards so that we can source from them – we commit not to set unrealistic barriers for Irish suppliers  
- Products that reduce greenhouse gas emissions or are made with renewable energy  
- Products that reduce the use of chemicals that are hazardous to the environment and employee and public health  
- Suppliers who strive to improve their environmental performance and provide environmentally preferable products, and who can document the supply-chain impacts of their efforts  
- Products that reduce the use of chemicals that are hazardous to the environment, customers, employees and public health  
- Products that contain the highest possible percentage of postconsumer recycled content  
- Products that reduce air and water pollution  
- Products that reduce waste  
- Reusable products  
- Products that serve several functions (e.g., copier/printers, multipurpose cleaners) and reduce the overall number of products purchased  
- Products that are recyclable or compostable  </t>
    </r>
  </si>
  <si>
    <r>
      <t xml:space="preserve">- Food purchasing will actively use locally produced items with a commitment to declare the provenance of all main foodstuffs to the customer at point of sale.   
- Products/Services that are available locally, regionally or nationally in preference for overseas products/services.  Cost alone will not be the deciding factor.   
- Responsibly sourced products from overseas 
- Overseas products that are shipped in and not air freighted
</t>
    </r>
    <r>
      <rPr>
        <b/>
        <sz val="14"/>
        <color theme="1"/>
        <rFont val="Calibri"/>
        <family val="2"/>
        <scheme val="minor"/>
      </rPr>
      <t xml:space="preserve">Environmentally preferable products and services comparable to their standard counterparts in quality and price will receive purchasing preference.  </t>
    </r>
    <r>
      <rPr>
        <sz val="14"/>
        <color theme="1"/>
        <rFont val="Calibri"/>
        <family val="2"/>
        <scheme val="minor"/>
      </rPr>
      <t xml:space="preserve">
In situations where environmentally preferable products are unavailable or impractical, secondary considerations will include the environmental management practices of suppliers and producers. 
</t>
    </r>
    <r>
      <rPr>
        <b/>
        <sz val="14"/>
        <color theme="1"/>
        <rFont val="Calibri"/>
        <family val="2"/>
        <scheme val="minor"/>
      </rPr>
      <t xml:space="preserve">The purchase of environmentally preferable products is part of our long-term commitment to the environment. By sending a clear signal to producers and suppliers about this commitment, we aim to support a wider adoption of environmentally preferable products and practices.  </t>
    </r>
  </si>
  <si>
    <t>Biodiversity Information</t>
  </si>
  <si>
    <t>Tell us here how your business protects and promotes Biodiversity in your location - either on your grounds and/or within your locality.</t>
  </si>
  <si>
    <r>
      <rPr>
        <b/>
        <sz val="12"/>
        <color theme="1"/>
        <rFont val="Calibri"/>
        <family val="2"/>
        <scheme val="minor"/>
      </rPr>
      <t>Code of Practice.</t>
    </r>
    <r>
      <rPr>
        <sz val="12"/>
        <color theme="1"/>
        <rFont val="Calibri"/>
        <family val="2"/>
        <scheme val="minor"/>
      </rPr>
      <t xml:space="preserve">  If there is a Responsible/Environmental code of practice applicable to your activity you should be implementing it. If Applicable tell us what it is and if you are applying it.</t>
    </r>
  </si>
  <si>
    <t xml:space="preserve">Some activities have codes of practice that include responsible environmental actions.  If yours has a code of practice let us know and confirm that you are implementing it – don’t forget to tell your customers about this as well. </t>
  </si>
  <si>
    <r>
      <rPr>
        <b/>
        <sz val="12"/>
        <color theme="1"/>
        <rFont val="Calibri"/>
        <family val="2"/>
        <scheme val="minor"/>
      </rPr>
      <t>Leave no Trace.</t>
    </r>
    <r>
      <rPr>
        <sz val="12"/>
        <color theme="1"/>
        <rFont val="Calibri"/>
        <family val="2"/>
        <scheme val="minor"/>
      </rPr>
      <t xml:space="preserve">  Outdoor activity providers must promote the Leave no Trace philosophy.  All businesses should promote the Leave no Trace principles.   Tell us how you do this and tell us if you are a member of Leave no Trace</t>
    </r>
  </si>
  <si>
    <t>We encourage all tourism businesses to be members of the Leave no Trace programme.  All businesses must promote its ethos and principles to all their visitors.    https://www.leavenotraceireland.org/</t>
  </si>
  <si>
    <r>
      <rPr>
        <b/>
        <sz val="12"/>
        <color theme="1"/>
        <rFont val="Calibri"/>
        <family val="2"/>
        <scheme val="minor"/>
      </rPr>
      <t>All Ireland Pollinator Programme</t>
    </r>
    <r>
      <rPr>
        <sz val="12"/>
        <color theme="1"/>
        <rFont val="Calibri"/>
        <family val="2"/>
        <scheme val="minor"/>
      </rPr>
      <t xml:space="preserve"> -  are you supporting this - https://pollinators.ie/</t>
    </r>
  </si>
  <si>
    <r>
      <rPr>
        <b/>
        <sz val="12"/>
        <color theme="1"/>
        <rFont val="Calibri"/>
        <family val="2"/>
        <scheme val="minor"/>
      </rPr>
      <t>Biodiversity.</t>
    </r>
    <r>
      <rPr>
        <sz val="12"/>
        <color theme="1"/>
        <rFont val="Calibri"/>
        <family val="2"/>
        <scheme val="minor"/>
      </rPr>
      <t xml:space="preserve"> Tell us if your business specifically impacts on local biodiversity and how you are minimising this impact and any other activities you engage in that preserves or protects local biodiversity. </t>
    </r>
  </si>
  <si>
    <t>Do you plant flora that supports bees, do you have bee hives, are you engaged in any local biodiversity activity – have you looked?  Most visitors come to Ireland for our natural environment – what are you doing to protect and preserve it?</t>
  </si>
  <si>
    <r>
      <rPr>
        <b/>
        <sz val="11"/>
        <color theme="1"/>
        <rFont val="Calibri"/>
        <family val="2"/>
        <scheme val="minor"/>
      </rPr>
      <t xml:space="preserve">Biodiversity Plan and Map: </t>
    </r>
    <r>
      <rPr>
        <sz val="11"/>
        <color theme="1"/>
        <rFont val="Calibri"/>
        <family val="2"/>
        <scheme val="minor"/>
      </rPr>
      <t xml:space="preserve"> If you have extensive grounds tell us if you have a Biodiversity Plan and Map for visitors and give us the link to where we can find these on your website</t>
    </r>
  </si>
  <si>
    <t>Other Environmental Impacts</t>
  </si>
  <si>
    <t>Enter a Description of the Environmental Impact</t>
  </si>
  <si>
    <r>
      <rPr>
        <b/>
        <sz val="14"/>
        <color theme="1"/>
        <rFont val="Calibri"/>
        <family val="2"/>
        <scheme val="minor"/>
      </rPr>
      <t>Business Notes</t>
    </r>
    <r>
      <rPr>
        <b/>
        <i/>
        <sz val="14"/>
        <color theme="1"/>
        <rFont val="Calibri"/>
        <family val="2"/>
        <scheme val="minor"/>
      </rPr>
      <t xml:space="preserve"> </t>
    </r>
    <r>
      <rPr>
        <i/>
        <sz val="14"/>
        <color theme="1"/>
        <rFont val="Calibri"/>
        <family val="2"/>
        <scheme val="minor"/>
      </rPr>
      <t xml:space="preserve">- Tell us here how you have reduced or eliminated or mitigated the impact of this </t>
    </r>
  </si>
  <si>
    <t>In-House - Other Actions Implemented</t>
  </si>
  <si>
    <t>Action Type</t>
  </si>
  <si>
    <t xml:space="preserve">Enter a Description of the actions Implemented here </t>
  </si>
  <si>
    <r>
      <t xml:space="preserve">Business Notes </t>
    </r>
    <r>
      <rPr>
        <sz val="14"/>
        <color theme="1"/>
        <rFont val="Calibri"/>
        <family val="2"/>
        <scheme val="minor"/>
      </rPr>
      <t>- Tell us here how you have implemented the standard and what was its result</t>
    </r>
  </si>
  <si>
    <r>
      <t>Quality Score - Auditor Review</t>
    </r>
    <r>
      <rPr>
        <b/>
        <i/>
        <sz val="11"/>
        <color theme="1"/>
        <rFont val="Calibri"/>
        <family val="2"/>
        <scheme val="minor"/>
      </rPr>
      <t xml:space="preserve"> (Scale 0 to 5)</t>
    </r>
  </si>
  <si>
    <t>There are many environmental actions a business can implement.  Every business should strive to be as environmentally and sustainably responsible as possible.  
Use this sheet to tell us about any other actions you have implemented</t>
  </si>
  <si>
    <t>Enter Criteria Type here</t>
  </si>
  <si>
    <t>Enter Criteria Type Here</t>
  </si>
  <si>
    <t>Energy / Carbon</t>
  </si>
  <si>
    <t>Green Purchasing</t>
  </si>
  <si>
    <t>Social Responsibility</t>
  </si>
  <si>
    <t xml:space="preserve">Communication </t>
  </si>
  <si>
    <t>Additional Opportunities</t>
  </si>
  <si>
    <t>This list of additional opportunities is not exhaustive but includes a number of ideas that you could consider implementing within your business - read down through them and where you feel you could implement one copy it into the In-House Actions sheet - and then tell us how you have implemented it.</t>
  </si>
  <si>
    <t xml:space="preserve">Other Opportunities </t>
  </si>
  <si>
    <r>
      <t xml:space="preserve">Business Notes </t>
    </r>
    <r>
      <rPr>
        <sz val="14"/>
        <color theme="1"/>
        <rFont val="Calibri"/>
        <family val="2"/>
        <scheme val="minor"/>
      </rPr>
      <t>- make a note here if you feel you can implement any of these actions - what do you need to do, etc.</t>
    </r>
  </si>
  <si>
    <r>
      <t>Ask environmental questions</t>
    </r>
    <r>
      <rPr>
        <sz val="12"/>
        <color theme="1"/>
        <rFont val="Calibri"/>
        <family val="2"/>
        <scheme val="minor"/>
      </rPr>
      <t xml:space="preserve"> on guest comment cards </t>
    </r>
  </si>
  <si>
    <r>
      <t>Business supports Greener Festival Programme</t>
    </r>
    <r>
      <rPr>
        <sz val="12"/>
        <color theme="1"/>
        <rFont val="Calibri"/>
        <family val="2"/>
        <scheme val="minor"/>
      </rPr>
      <t xml:space="preserve"> in your area</t>
    </r>
  </si>
  <si>
    <r>
      <rPr>
        <sz val="12"/>
        <color theme="1"/>
        <rFont val="Calibri"/>
        <family val="2"/>
        <scheme val="minor"/>
      </rPr>
      <t xml:space="preserve">Property actively supports Local Sustainability Community initiatives such as </t>
    </r>
    <r>
      <rPr>
        <b/>
        <sz val="12"/>
        <color theme="1"/>
        <rFont val="Calibri"/>
        <family val="2"/>
        <scheme val="minor"/>
      </rPr>
      <t>Tidy Towns Competition</t>
    </r>
  </si>
  <si>
    <r>
      <t>Business supports Greener Destination Programme</t>
    </r>
    <r>
      <rPr>
        <sz val="12"/>
        <color theme="1"/>
        <rFont val="Calibri"/>
        <family val="2"/>
        <scheme val="minor"/>
      </rPr>
      <t xml:space="preserve"> in your area</t>
    </r>
  </si>
  <si>
    <r>
      <t>Local School Engagement.</t>
    </r>
    <r>
      <rPr>
        <sz val="12"/>
        <color theme="1"/>
        <rFont val="Calibri"/>
        <family val="2"/>
        <scheme val="minor"/>
      </rPr>
      <t xml:space="preserve"> Invite local schools to visit your business and support them in their efforts to achieve Green Schools status </t>
    </r>
  </si>
  <si>
    <r>
      <t>Provide opportunity for visitors to “Carbon Neutral”</t>
    </r>
    <r>
      <rPr>
        <sz val="12"/>
        <color theme="1"/>
        <rFont val="Calibri"/>
        <family val="2"/>
        <scheme val="minor"/>
      </rPr>
      <t xml:space="preserve"> their visit (Only after having your carbon footprint 3rd party verified</t>
    </r>
  </si>
  <si>
    <r>
      <t>Generation of electricity</t>
    </r>
    <r>
      <rPr>
        <sz val="12"/>
        <color theme="1"/>
        <rFont val="Calibri"/>
        <family val="2"/>
        <scheme val="minor"/>
      </rPr>
      <t xml:space="preserve"> through Renewable Energy Sources (RES).  The business shall have a system that supplies or will supply at least 20% of the overall electricity consumption per year.</t>
    </r>
  </si>
  <si>
    <r>
      <t>Heating from renewable energy sources</t>
    </r>
    <r>
      <rPr>
        <sz val="12"/>
        <color theme="1"/>
        <rFont val="Calibri"/>
        <family val="2"/>
        <scheme val="minor"/>
      </rPr>
      <t xml:space="preserve"> (RES).  At least 70% of the total energy used for heating/hot water shall come from renewable energy sources.</t>
    </r>
  </si>
  <si>
    <r>
      <t>Electricity Consumption:</t>
    </r>
    <r>
      <rPr>
        <sz val="12"/>
        <color theme="1"/>
        <rFont val="Calibri"/>
        <family val="2"/>
        <scheme val="minor"/>
      </rPr>
      <t xml:space="preserve">  At least 80% of the electricity used within the building shall be sourced from a renewable energy source.</t>
    </r>
  </si>
  <si>
    <r>
      <t xml:space="preserve">Install a real-time online electricity monitoring system. </t>
    </r>
    <r>
      <rPr>
        <sz val="12"/>
        <color theme="1"/>
        <rFont val="Calibri"/>
        <family val="2"/>
        <scheme val="minor"/>
      </rPr>
      <t>GREENFootprint can assist this</t>
    </r>
  </si>
  <si>
    <t xml:space="preserve">Install Solar PV </t>
  </si>
  <si>
    <r>
      <t>Insulation of existing buildings</t>
    </r>
    <r>
      <rPr>
        <sz val="12"/>
        <color theme="1"/>
        <rFont val="Calibri"/>
        <family val="2"/>
        <scheme val="minor"/>
      </rPr>
      <t>.  The building shall have insulation above the minimal national requirements, so as to ensure a significant reduction of energy consumption.</t>
    </r>
  </si>
  <si>
    <r>
      <t>Air Conditioning- A rated</t>
    </r>
    <r>
      <rPr>
        <sz val="12"/>
        <color theme="1"/>
        <rFont val="Calibri"/>
        <family val="2"/>
        <scheme val="minor"/>
      </rPr>
      <t>.  The air conditioning system shall have a Class A+ or A++ energy efficiency rating</t>
    </r>
  </si>
  <si>
    <r>
      <t>Air Conditioning and Heating - Automatic turn off.</t>
    </r>
    <r>
      <rPr>
        <sz val="12"/>
        <color theme="1"/>
        <rFont val="Calibri"/>
        <family val="2"/>
        <scheme val="minor"/>
      </rPr>
      <t xml:space="preserve">   There shall be an automatic system that turns off the air conditioning and heating when windows are open</t>
    </r>
  </si>
  <si>
    <r>
      <t>Class A Energy Efficient Equipment</t>
    </r>
    <r>
      <rPr>
        <sz val="12"/>
        <color theme="1"/>
        <rFont val="Calibri"/>
        <family val="2"/>
        <scheme val="minor"/>
      </rPr>
      <t>: Business chooses Class A Energy efficient refrigerators dishwashers, washing machines and office equipment</t>
    </r>
  </si>
  <si>
    <r>
      <t>Automatic lights off in rooms/bedrooms.</t>
    </r>
    <r>
      <rPr>
        <sz val="12"/>
        <color theme="1"/>
        <rFont val="Calibri"/>
        <family val="2"/>
        <scheme val="minor"/>
      </rPr>
      <t xml:space="preserve">  Automatic systems which turn the lights off when guests leave their rooms shall be installed in 80% of the guest rooms/bedrooms.</t>
    </r>
  </si>
  <si>
    <r>
      <t>Automatic lights off outdoors.</t>
    </r>
    <r>
      <rPr>
        <sz val="12"/>
        <color theme="1"/>
        <rFont val="Calibri"/>
        <family val="2"/>
        <scheme val="minor"/>
      </rPr>
      <t xml:space="preserve">  Unnecessary outside lights shall be turned off automatically</t>
    </r>
  </si>
  <si>
    <r>
      <t>Building Management System.</t>
    </r>
    <r>
      <rPr>
        <sz val="12"/>
        <color theme="1"/>
        <rFont val="Calibri"/>
        <family val="2"/>
        <scheme val="minor"/>
      </rPr>
      <t xml:space="preserve">  The building shall have an Electronic Building Management System which regulates heating/cooling throughout the building.</t>
    </r>
  </si>
  <si>
    <r>
      <t>Weather Compensator</t>
    </r>
    <r>
      <rPr>
        <sz val="12"/>
        <color theme="1"/>
        <rFont val="Calibri"/>
        <family val="2"/>
        <scheme val="minor"/>
      </rPr>
      <t>.  The Heating/Cooling systems shall be linked to an automatic Weather Compensator system to allow for the automatic management for air temperatures.</t>
    </r>
  </si>
  <si>
    <t xml:space="preserve">Heating/Cooling is zoned </t>
  </si>
  <si>
    <r>
      <t>Refrigeration Positioning.</t>
    </r>
    <r>
      <rPr>
        <sz val="12"/>
        <color theme="1"/>
        <rFont val="Calibri"/>
        <family val="2"/>
        <scheme val="minor"/>
      </rPr>
      <t xml:space="preserve">  The refrigerator(s) shall be positioned and regulated according to energy saving principles. </t>
    </r>
    <r>
      <rPr>
        <i/>
        <sz val="12"/>
        <color theme="1"/>
        <rFont val="Calibri"/>
        <family val="2"/>
        <scheme val="minor"/>
      </rPr>
      <t>This criterion applies to the kitchen refrigerators</t>
    </r>
  </si>
  <si>
    <r>
      <t>Boiler Energy Efficiency.</t>
    </r>
    <r>
      <rPr>
        <sz val="12"/>
        <color theme="1"/>
        <rFont val="Calibri"/>
        <family val="2"/>
        <scheme val="minor"/>
      </rPr>
      <t xml:space="preserve">  The Heating and Hot Water boilers shall be classified as 4 star(92% @ 50⁰C and 95%@70⁰C).</t>
    </r>
  </si>
  <si>
    <r>
      <t>Combined Heat &amp; Power Plant.</t>
    </r>
    <r>
      <rPr>
        <sz val="12"/>
        <color theme="1"/>
        <rFont val="Calibri"/>
        <family val="2"/>
        <scheme val="minor"/>
      </rPr>
      <t xml:space="preserve">  The business has installed and uses a Combined Heat &amp; Power system.</t>
    </r>
  </si>
  <si>
    <r>
      <t>Heat recovery.</t>
    </r>
    <r>
      <rPr>
        <sz val="12"/>
        <color theme="1"/>
        <rFont val="Calibri"/>
        <family val="2"/>
        <scheme val="minor"/>
      </rPr>
      <t xml:space="preserve">  The business shall have a heat recovery system for any of the following categories: refrigeration systems, general ventilation/air handling, washing machines, dishwashers, sanitary waste water, etc.</t>
    </r>
  </si>
  <si>
    <r>
      <t>Thermoregulation.</t>
    </r>
    <r>
      <rPr>
        <sz val="12"/>
        <color theme="1"/>
        <rFont val="Calibri"/>
        <family val="2"/>
        <scheme val="minor"/>
      </rPr>
      <t xml:space="preserve"> The temperature in every room can be individually regulated.</t>
    </r>
  </si>
  <si>
    <r>
      <t>Light Sensors/Timers in Back of House areas.</t>
    </r>
    <r>
      <rPr>
        <sz val="12"/>
        <color theme="1"/>
        <rFont val="Calibri"/>
        <family val="2"/>
        <scheme val="minor"/>
      </rPr>
      <t xml:space="preserve">  The business has installed sensors/timers in all back of house areas to control lighting</t>
    </r>
  </si>
  <si>
    <r>
      <t xml:space="preserve">Carbon Smart.  </t>
    </r>
    <r>
      <rPr>
        <sz val="12"/>
        <color theme="1"/>
        <rFont val="Calibri"/>
        <family val="2"/>
        <scheme val="minor"/>
      </rPr>
      <t>The business is a member of the Carbon Smart GREENMark programme</t>
    </r>
  </si>
  <si>
    <r>
      <t>Disinfectants:</t>
    </r>
    <r>
      <rPr>
        <sz val="12"/>
        <color theme="1"/>
        <rFont val="Calibri"/>
        <family val="2"/>
        <scheme val="minor"/>
      </rPr>
      <t xml:space="preserve"> Disinfectants shall be used only where necessary in order to comply with hygiene requirements</t>
    </r>
  </si>
  <si>
    <r>
      <t>Chemicals.</t>
    </r>
    <r>
      <rPr>
        <sz val="12"/>
        <color theme="1"/>
        <rFont val="Calibri"/>
        <family val="2"/>
        <scheme val="minor"/>
      </rPr>
      <t xml:space="preserve">  At least 80% of all chemicals, detergents, soaps, toiletries etc. shall be certified environmentally friendly and shall be fully biodegradable.</t>
    </r>
  </si>
  <si>
    <r>
      <t>GREENClean</t>
    </r>
    <r>
      <rPr>
        <sz val="12"/>
        <color theme="1"/>
        <rFont val="Calibri"/>
        <family val="2"/>
        <scheme val="minor"/>
      </rPr>
      <t xml:space="preserve">.  The business uses GREENClean to replace the majority of cleaning chemicals.  </t>
    </r>
  </si>
  <si>
    <r>
      <t>Organic Food:</t>
    </r>
    <r>
      <rPr>
        <sz val="12"/>
        <color theme="1"/>
        <rFont val="Calibri"/>
        <family val="2"/>
        <scheme val="minor"/>
      </rPr>
      <t xml:space="preserve"> The main ingredients of at least two dishes shall have been produced by organic farming methods</t>
    </r>
  </si>
  <si>
    <r>
      <t>Responsible Purchasing:</t>
    </r>
    <r>
      <rPr>
        <sz val="12"/>
        <color theme="1"/>
        <rFont val="Calibri"/>
        <family val="2"/>
        <scheme val="minor"/>
      </rPr>
      <t xml:space="preserve"> The business supports Responsible Purchasing by buying Fairtrade/ Rainforest Alliance tea/coffee, sugar etc. (or similarly internationally affiliated organisation)</t>
    </r>
  </si>
  <si>
    <r>
      <rPr>
        <sz val="12"/>
        <color theme="1"/>
        <rFont val="Calibri"/>
        <family val="2"/>
        <scheme val="minor"/>
      </rPr>
      <t>All toiletries in use are certified as</t>
    </r>
    <r>
      <rPr>
        <b/>
        <sz val="12"/>
        <color theme="1"/>
        <rFont val="Calibri"/>
        <family val="2"/>
        <scheme val="minor"/>
      </rPr>
      <t xml:space="preserve"> “Animal testing free”</t>
    </r>
  </si>
  <si>
    <r>
      <t xml:space="preserve">Minimise the use of bought in </t>
    </r>
    <r>
      <rPr>
        <b/>
        <sz val="12"/>
        <color theme="1"/>
        <rFont val="Calibri"/>
        <family val="2"/>
        <scheme val="minor"/>
      </rPr>
      <t>bottled water</t>
    </r>
    <r>
      <rPr>
        <sz val="12"/>
        <color theme="1"/>
        <rFont val="Calibri"/>
        <family val="2"/>
        <scheme val="minor"/>
      </rPr>
      <t xml:space="preserve"> </t>
    </r>
  </si>
  <si>
    <r>
      <t>Paper products.</t>
    </r>
    <r>
      <rPr>
        <sz val="12"/>
        <color theme="1"/>
        <rFont val="Calibri"/>
        <family val="2"/>
        <scheme val="minor"/>
      </rPr>
      <t xml:space="preserve">  At least 50% of toilet/tissue paper/office paper used shall have been awarded the Community eco-label or another national or regional EN ISO Type I eco-labels </t>
    </r>
  </si>
  <si>
    <r>
      <t>Reused/Refilled Office Products</t>
    </r>
    <r>
      <rPr>
        <sz val="12"/>
        <color theme="1"/>
        <rFont val="Calibri"/>
        <family val="2"/>
        <scheme val="minor"/>
      </rPr>
      <t>: The business uses reused/refilled printer cartridges and toners for more than 50% of annual consumption</t>
    </r>
  </si>
  <si>
    <t xml:space="preserve">Buy cooking oil in bulk </t>
  </si>
  <si>
    <r>
      <t xml:space="preserve">Eliminate Single Use Plastics. </t>
    </r>
    <r>
      <rPr>
        <sz val="12"/>
        <color theme="1"/>
        <rFont val="Calibri"/>
        <family val="2"/>
        <scheme val="minor"/>
      </rPr>
      <t>Implement the Plastic Smart GREENMark</t>
    </r>
  </si>
  <si>
    <r>
      <t>Provide bicycles</t>
    </r>
    <r>
      <rPr>
        <sz val="12"/>
        <rFont val="Calibri"/>
        <family val="2"/>
        <scheme val="minor"/>
      </rPr>
      <t xml:space="preserve"> for customer to use </t>
    </r>
  </si>
  <si>
    <r>
      <t>Clean the World</t>
    </r>
    <r>
      <rPr>
        <sz val="12"/>
        <color theme="1"/>
        <rFont val="Calibri"/>
        <family val="2"/>
        <scheme val="minor"/>
      </rPr>
      <t xml:space="preserve"> – Guest Bathroom individual toiletry recycling - has implemented this programme</t>
    </r>
  </si>
  <si>
    <r>
      <t>Just Ask Campaign</t>
    </r>
    <r>
      <rPr>
        <sz val="12"/>
        <color theme="1"/>
        <rFont val="Calibri"/>
        <family val="2"/>
        <scheme val="minor"/>
      </rPr>
      <t>: Premises is a current member of Bord Bia’s ‘Just Ask’ source of food campaign</t>
    </r>
  </si>
  <si>
    <r>
      <t>Healthy Eating:</t>
    </r>
    <r>
      <rPr>
        <sz val="12"/>
        <color theme="1"/>
        <rFont val="Calibri"/>
        <family val="2"/>
        <scheme val="minor"/>
      </rPr>
      <t xml:space="preserve"> The Business promotes a Healthy Eating Initiative on its menus </t>
    </r>
  </si>
  <si>
    <r>
      <t>Donate goods to local charities</t>
    </r>
    <r>
      <rPr>
        <sz val="12"/>
        <color theme="1"/>
        <rFont val="Calibri"/>
        <family val="2"/>
        <scheme val="minor"/>
      </rPr>
      <t xml:space="preserve"> or re-use centres/companies – linen, old equipment, furniture, office equipment, etc. </t>
    </r>
  </si>
  <si>
    <r>
      <t xml:space="preserve">Operate an </t>
    </r>
    <r>
      <rPr>
        <b/>
        <sz val="12"/>
        <color theme="1"/>
        <rFont val="Calibri"/>
        <family val="2"/>
        <scheme val="minor"/>
      </rPr>
      <t>Onsite Composting System</t>
    </r>
    <r>
      <rPr>
        <sz val="12"/>
        <color theme="1"/>
        <rFont val="Calibri"/>
        <family val="2"/>
        <scheme val="minor"/>
      </rPr>
      <t xml:space="preserve"> for all waste foods </t>
    </r>
  </si>
  <si>
    <r>
      <t xml:space="preserve">Provide a </t>
    </r>
    <r>
      <rPr>
        <b/>
        <sz val="12"/>
        <color theme="1"/>
        <rFont val="Calibri"/>
        <family val="2"/>
        <scheme val="minor"/>
      </rPr>
      <t>battery collection point</t>
    </r>
    <r>
      <rPr>
        <sz val="12"/>
        <color theme="1"/>
        <rFont val="Calibri"/>
        <family val="2"/>
        <scheme val="minor"/>
      </rPr>
      <t xml:space="preserve"> for visitors and staff</t>
    </r>
  </si>
  <si>
    <r>
      <t>Rain water</t>
    </r>
    <r>
      <rPr>
        <sz val="12"/>
        <color theme="1"/>
        <rFont val="Calibri"/>
        <family val="2"/>
        <scheme val="minor"/>
      </rPr>
      <t xml:space="preserve"> is saved and used for non-drinking purposes </t>
    </r>
  </si>
  <si>
    <r>
      <t>Use of Recycled Water</t>
    </r>
    <r>
      <rPr>
        <sz val="12"/>
        <color theme="1"/>
        <rFont val="Calibri"/>
        <family val="2"/>
        <scheme val="minor"/>
      </rPr>
      <t>.  Water is collected and used for non-sanitary and non-drinking purposes</t>
    </r>
  </si>
  <si>
    <r>
      <t>Toilet Flushing.</t>
    </r>
    <r>
      <rPr>
        <sz val="12"/>
        <color theme="1"/>
        <rFont val="Calibri"/>
        <family val="2"/>
        <scheme val="minor"/>
      </rPr>
      <t xml:space="preserve">  At least 95% of WCs shall consume 6 litres per flush or less</t>
    </r>
  </si>
  <si>
    <r>
      <t>Laundry Washing.</t>
    </r>
    <r>
      <rPr>
        <sz val="12"/>
        <color theme="1"/>
        <rFont val="Calibri"/>
        <family val="2"/>
        <scheme val="minor"/>
      </rPr>
      <t xml:space="preserve">  The commercial washing machines used in the accommodation shall use 12 litres of water or less per kg of wash load</t>
    </r>
  </si>
  <si>
    <r>
      <t>Mixer Taps.</t>
    </r>
    <r>
      <rPr>
        <sz val="12"/>
        <color theme="1"/>
        <rFont val="Calibri"/>
        <family val="2"/>
        <scheme val="minor"/>
      </rPr>
      <t xml:space="preserve">  At least 95% of the taps shall allow a precise and prompt regulation of the water temperature and of the water flow</t>
    </r>
  </si>
  <si>
    <r>
      <t>Shower Timers.</t>
    </r>
    <r>
      <rPr>
        <sz val="12"/>
        <color theme="1"/>
        <rFont val="Calibri"/>
        <family val="2"/>
        <scheme val="minor"/>
      </rPr>
      <t xml:space="preserve">  Showers in Leisure Centres, staff facilities etc. shall be controlled by push button timer or by infra-red</t>
    </r>
  </si>
  <si>
    <t>Complete the "Action Implementation Status" column using the drop down menu - select one of the options - Fully Completed, Partially Completed, Not Completed or Not Applicable - The Resources column provides links to more information and the Verification column is where you tell us that you have implemented the standard - each standard implementation can be found in the sheets numbered 1 to 18a</t>
  </si>
  <si>
    <t xml:space="preserve">Enter your initial scores here  (Average, Resource Efficiency &amp; Management Systems Scores) and the date </t>
  </si>
  <si>
    <t>Enter your new scores here  (Average, Resource Efficiency &amp; Management Systems Scores) - and the date</t>
  </si>
  <si>
    <t>We will adopt a pro-active approach in managing our environmental footprint, and in our relationship with our local &amp; regional tourism location, and will actively support the development of sustainable tourism.</t>
  </si>
  <si>
    <t>This is a Sample Policy and can be altered to suit your business - It should also be published on your website in your Green/Responsible section
This sheet should be signed and dated at the bottom</t>
  </si>
  <si>
    <t xml:space="preserve">We recognise that our business has an important role to play in protecting and enhancing the environment for future generations and to help secure the long-term sustainability of the Tourism Industry
To this end we are committed to taking the following action;
- To achieve sound environmental practices across our entire operation
- To produce an annual Environmental Plan setting out our Objectives, Targets and planned Actions
- To comply fully with all relevant legislation
- To minimise our waste and reduce our water consumption 
- To reduce, Reuse, Recycle the resources consumed by our business 
- To invite our customers, suppliers and contractors to participate in our efforts to protect the environment
- To provide all employees with the training and resources required to meet our objectives
- To openly communicate our policies and practices to interested parties
- To monitor and record our environmental impacts on a regular basis and compare our performance with our policies, objectives and targets
</t>
  </si>
  <si>
    <t>Without an Action Plan - nothing will get done. This template can be used as your action plan to identify and record your actions
This Action Plan can be as long or short as you wish - it is your plan
The actions identified should support your annual Targets and Objectives
This action plan should be a key focus for your Green Team
Update it annually and when you have completed actions remove them from this sheet and include them in your website list of actions implemented - and their impact</t>
  </si>
  <si>
    <t>Annual Data Only</t>
  </si>
  <si>
    <r>
      <t>Every month enter the waste data for each waste stream -</t>
    </r>
    <r>
      <rPr>
        <b/>
        <sz val="14"/>
        <color rgb="FFFF0000"/>
        <rFont val="Calibri"/>
        <family val="2"/>
      </rPr>
      <t xml:space="preserve"> or </t>
    </r>
    <r>
      <rPr>
        <b/>
        <sz val="14"/>
        <color theme="1"/>
        <rFont val="Calibri"/>
        <family val="2"/>
      </rPr>
      <t xml:space="preserve">enter the total year in the Annual Data Only Column 
</t>
    </r>
    <r>
      <rPr>
        <b/>
        <sz val="14"/>
        <color rgb="FFFF0000"/>
        <rFont val="Calibri"/>
        <family val="2"/>
      </rPr>
      <t>Data must be either in tonnes or litres for each waste stream for the whole year</t>
    </r>
  </si>
  <si>
    <t>If you do not have information for each of these waste streams don't worry - enter as much information as you can and for the following year work with your waste contractors to ensure you can get monthly data.  It is always best to enter data monthly so that you can identify trends.  GREENMark members will have access to an environmental tracker that will identify the business's Key Performance Indicators.</t>
  </si>
  <si>
    <t>This Tracker enables you to measure total annual Energy emissions, Business Travel and Water Consumption - All of these totals can be fed into the GHP Online Carbon Footprint Calculator</t>
  </si>
  <si>
    <t>You can find our Online Carbon Footprint Calculator here</t>
  </si>
  <si>
    <t>Annual Data</t>
  </si>
  <si>
    <t>If you do not have the weight of these waste streams the online carbon footprint calculator will not be able to apply a carbon emission to them - you can still calculate your Scope 1 &amp; 2 emissions</t>
  </si>
  <si>
    <t>Every Month enter the consumption or delivery data for each energy type you use and for flights, water and specific waste streams- if you wish you can also keep a separate record of the cost of each.
The results should be used to support your action plans/targets for reductions
If you are purchasing Green Electricity, LPG or Natural/Mains Gas enter the % in the relevant box</t>
  </si>
  <si>
    <t>Website Information:  Every business must create at least one "Green" page on their website that must be easily found.  On that page(s) you must advise customers/stakeholders about your Green/Environmental programme and they should be able to read/download your current Environmental Policy and current Actions - You must provide the URL on the Green Track Assessment Sheet.</t>
  </si>
  <si>
    <t>We recommend that you save copies of the information above within your Green Folder - GREENMark members looking for recognition may be asked to show additional proof on how they engage internally with customers</t>
  </si>
  <si>
    <r>
      <t xml:space="preserve">List here the members of your Green Team.   </t>
    </r>
    <r>
      <rPr>
        <sz val="14"/>
        <color theme="1"/>
        <rFont val="Calibri"/>
        <family val="2"/>
        <scheme val="minor"/>
      </rPr>
      <t>There should always be a Sponsor (Senior Manager/Owner) whose job is to provide support and required resources, and a Green Leader,</t>
    </r>
    <r>
      <rPr>
        <i/>
        <sz val="14"/>
        <color theme="1"/>
        <rFont val="Calibri"/>
        <family val="2"/>
        <scheme val="minor"/>
      </rPr>
      <t xml:space="preserve"> (if the business is large enough to warrant it)</t>
    </r>
    <r>
      <rPr>
        <sz val="14"/>
        <color theme="1"/>
        <rFont val="Calibri"/>
        <family val="2"/>
        <scheme val="minor"/>
      </rPr>
      <t xml:space="preserve"> whose role is to manage the programme and documentation.  Good practice would be to have one person from each major department, where the business is of such a size.  A micro business may have only 1 person on the team but could include professional advisors who source the information - accountant, consultant, etc.</t>
    </r>
  </si>
  <si>
    <r>
      <rPr>
        <b/>
        <sz val="14"/>
        <color theme="1"/>
        <rFont val="Calibri"/>
        <family val="2"/>
        <scheme val="minor"/>
      </rPr>
      <t>An example of failure</t>
    </r>
    <r>
      <rPr>
        <sz val="14"/>
        <color theme="1"/>
        <rFont val="Calibri"/>
        <family val="2"/>
        <scheme val="minor"/>
      </rPr>
      <t xml:space="preserve"> is where accommodation staff are not trained in the towel reuse programme and keep replacing towels even when the guest has hung them up – as requested.  This makes you look stupid and defeats your responsible approach - training avoids these results</t>
    </r>
  </si>
  <si>
    <r>
      <rPr>
        <b/>
        <sz val="14"/>
        <color theme="1"/>
        <rFont val="Calibri"/>
        <family val="2"/>
        <scheme val="minor"/>
      </rPr>
      <t>Knowledge - Training</t>
    </r>
    <r>
      <rPr>
        <sz val="14"/>
        <color theme="1"/>
        <rFont val="Calibri"/>
        <family val="2"/>
        <scheme val="minor"/>
      </rPr>
      <t>.  There are a number of sources where your business can find free training - these include the SEAI Energy Academy and the Climate Ready Academy</t>
    </r>
  </si>
  <si>
    <r>
      <t xml:space="preserve">Modern LED Lighting can deliver any type and colour of light and use 95% less electricity than conventional tungsten or halogen bulbs and 50% less than fluorescent lights - Bulbs or Tubes.  No business claiming to be environmentally responsible should have more than 10% of their total lights tungsten or Halogen or Fluorescent.  The paybacks are quite quick and the quality is excellent.  </t>
    </r>
    <r>
      <rPr>
        <i/>
        <sz val="14"/>
        <color theme="1"/>
        <rFont val="Calibri"/>
        <family val="2"/>
        <scheme val="minor"/>
      </rPr>
      <t>(Only lights that are very infrequently used could be non-LED)</t>
    </r>
    <r>
      <rPr>
        <b/>
        <sz val="14"/>
        <color theme="1"/>
        <rFont val="Calibri"/>
        <family val="2"/>
        <scheme val="minor"/>
      </rPr>
      <t xml:space="preserve">
If you cannot sign the declaration below you need to conduct a Light Audit and create a costing to replace old style lights with LED ones.  Your local lighting supplier/contractor can assist you here - or contact GREENMark for support</t>
    </r>
  </si>
  <si>
    <r>
      <rPr>
        <b/>
        <sz val="14"/>
        <color theme="1"/>
        <rFont val="Calibri"/>
        <family val="2"/>
        <scheme val="minor"/>
      </rPr>
      <t>Knowledge - Training</t>
    </r>
    <r>
      <rPr>
        <sz val="14"/>
        <color theme="1"/>
        <rFont val="Calibri"/>
        <family val="2"/>
        <scheme val="minor"/>
      </rPr>
      <t>.  There are a number of sources where your business can find free training - Contact the GREENMark for more information and check out the Resources area on the website</t>
    </r>
  </si>
  <si>
    <t>Green Purchasing.  Have you taken any steps to support local producers – food, drink, services, etc.?  Do you have a “Buy Irish” policy and look to source products of Irish Provenance? 
This is a sample Green Procurement Policy that you can use and provide to your suppliers when asking for pricing.  You can edit it to suit your business.
It is important that all employees responsible for any purchasing understands and applies these principles - it is not just about buying food.
When refurbishing/developing your business you must look at the Whole of Life environmental impact of your decisions - not just short-term cheaper options.  
It is better to wait until you have the money to implement a quality environmentally preferable solution than a short-term cheap option.
GREENMark members will be required to show how this policy is implemented with suppliers and the results</t>
  </si>
  <si>
    <t>BIODIVERSITY/NATURAL ENVIRONMENT</t>
  </si>
  <si>
    <r>
      <rPr>
        <b/>
        <sz val="14"/>
        <color theme="1"/>
        <rFont val="Calibri"/>
        <family val="2"/>
        <scheme val="minor"/>
      </rPr>
      <t xml:space="preserve">Other Business Impact. </t>
    </r>
    <r>
      <rPr>
        <sz val="14"/>
        <color theme="1"/>
        <rFont val="Calibri"/>
        <family val="2"/>
        <scheme val="minor"/>
      </rPr>
      <t xml:space="preserve"> 
If your business operation has a direct environmental impact not covered by any of our existing standards provide us with the impact and ...
Include details of them and what steps you are taking to minimise their impact.</t>
    </r>
  </si>
  <si>
    <r>
      <t xml:space="preserve">Applying for the GREENMark - If you decide to apply for the GREENMark the Summary Score must be 100% - following a Desk Audit the Quality Score must be at least 60%. </t>
    </r>
    <r>
      <rPr>
        <i/>
        <sz val="14"/>
        <color theme="1"/>
        <rFont val="Calibri"/>
        <family val="2"/>
        <scheme val="minor"/>
      </rPr>
      <t xml:space="preserve"> 
Each standard will be scored on a scale of 0 to 5 where 1 = Acceptable and 5 = Excellent.  Each standard must achieve at least a 1 </t>
    </r>
    <r>
      <rPr>
        <b/>
        <i/>
        <sz val="14"/>
        <color theme="1"/>
        <rFont val="Calibri"/>
        <family val="2"/>
        <scheme val="minor"/>
      </rPr>
      <t>(The Quality Score will be entered only by a GREENMark Auditor)</t>
    </r>
  </si>
  <si>
    <r>
      <t xml:space="preserve">Desk Audit - </t>
    </r>
    <r>
      <rPr>
        <b/>
        <sz val="14"/>
        <color theme="1"/>
        <rFont val="Calibri"/>
        <family val="2"/>
        <scheme val="minor"/>
      </rPr>
      <t>Please note that these columns are only available to the GREENMark Auditor - they will be used if you choose to apply to be able to use the GREENMark Eco-Friendly Business logo to demonstrate that your business is taking steps to be environmentally responsible - only available with a 100% Summary Score and a 60% Quality Score</t>
    </r>
  </si>
  <si>
    <r>
      <t xml:space="preserve">Resources to support the standard 
</t>
    </r>
    <r>
      <rPr>
        <i/>
        <sz val="20"/>
        <color theme="1"/>
        <rFont val="Calibri"/>
        <family val="2"/>
        <scheme val="minor"/>
      </rPr>
      <t xml:space="preserve">most of these refer to additional sheets within this workbook </t>
    </r>
  </si>
  <si>
    <r>
      <t>Standards/Actions Required</t>
    </r>
    <r>
      <rPr>
        <sz val="26"/>
        <color theme="1"/>
        <rFont val="Calibri"/>
        <family val="2"/>
        <scheme val="minor"/>
      </rPr>
      <t xml:space="preserve"> </t>
    </r>
  </si>
  <si>
    <r>
      <t xml:space="preserve">In-House Actions - </t>
    </r>
    <r>
      <rPr>
        <sz val="12"/>
        <color rgb="FF000000"/>
        <rFont val="Calibri"/>
        <family val="2"/>
        <scheme val="minor"/>
      </rPr>
      <t>If you are implementing other actions tell us and include them in the in-house sheet or Other Opportunities sheet</t>
    </r>
  </si>
  <si>
    <r>
      <t xml:space="preserve">Every Recognised member is required to review their programme annually.  This sheet satisifes that requirement. Enter the review date, who completed the review and any major changes/updates to the standards implemented or to your actions.        
</t>
    </r>
    <r>
      <rPr>
        <sz val="14"/>
        <color theme="1"/>
        <rFont val="Calibri"/>
        <family val="2"/>
        <scheme val="minor"/>
      </rPr>
      <t>The review should involve a step-by-step review of each standard, its internal implementation and the backup information provided within this document and the online green folder to show how the standard has been implemented.  You must record the date when you reviewed your programme and backup documentation - you should also retake the Environmental Assessment Survey to measure your performance and record it in your GREENMark online folder</t>
    </r>
  </si>
  <si>
    <t xml:space="preserve">Enter the name of your business here </t>
  </si>
  <si>
    <r>
      <rPr>
        <b/>
        <sz val="16"/>
        <color rgb="FFFF0000"/>
        <rFont val="Calibri"/>
        <family val="2"/>
        <scheme val="minor"/>
      </rPr>
      <t>Enter your monthly data here</t>
    </r>
    <r>
      <rPr>
        <b/>
        <sz val="12"/>
        <color theme="1"/>
        <rFont val="Calibri"/>
        <family val="2"/>
        <scheme val="minor"/>
      </rPr>
      <t xml:space="preserve"> (preferred) - if you only have annual data use the Final column 
</t>
    </r>
    <r>
      <rPr>
        <b/>
        <i/>
        <sz val="12"/>
        <color rgb="FFFF0000"/>
        <rFont val="Calibri"/>
        <family val="2"/>
        <scheme val="minor"/>
      </rPr>
      <t>Do not enter data into both monthly and annual cells - its one or the other</t>
    </r>
  </si>
  <si>
    <r>
      <t xml:space="preserve">If you have data for each month enter it in these cells - if you only have annual data use the Annual Data Cells Only
</t>
    </r>
    <r>
      <rPr>
        <b/>
        <i/>
        <sz val="12"/>
        <color rgb="FFFF0000"/>
        <rFont val="Calibri"/>
        <family val="2"/>
        <scheme val="minor"/>
      </rPr>
      <t>Do not enter data into both monthly and annual cells for the same waste stream - its either 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</si>
</sst>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dd/mm/yyyy;@"/>
    <numFmt numFmtId="166" formatCode="#,##0.00_ ;\-#,##0.00\ "/>
    <numFmt numFmtId="167" formatCode="#,##0_ ;\-#,##0\ "/>
    <numFmt numFmtId="168" formatCode="_-* #,##0_-;\-* #,##0_-;_-* &quot;-&quot;??_-;_-@_-"/>
  </numFmts>
  <fonts count="65" x14ac:knownFonts="1">
    <font>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i/>
      <sz val="14"/>
      <color theme="1"/>
      <name val="Calibri"/>
      <family val="2"/>
      <scheme val="minor"/>
    </font>
    <font>
      <b/>
      <sz val="12"/>
      <color rgb="FF000000"/>
      <name val="Calibri"/>
      <family val="2"/>
      <scheme val="minor"/>
    </font>
    <font>
      <sz val="12"/>
      <color rgb="FF000000"/>
      <name val="Calibri"/>
      <family val="2"/>
      <scheme val="minor"/>
    </font>
    <font>
      <b/>
      <i/>
      <sz val="12"/>
      <color theme="1"/>
      <name val="Calibri"/>
      <family val="2"/>
      <scheme val="minor"/>
    </font>
    <font>
      <b/>
      <sz val="16"/>
      <color theme="1"/>
      <name val="Calibri"/>
      <family val="2"/>
      <scheme val="minor"/>
    </font>
    <font>
      <b/>
      <sz val="12"/>
      <name val="Calibri"/>
      <family val="2"/>
      <scheme val="minor"/>
    </font>
    <font>
      <b/>
      <sz val="14"/>
      <name val="Calibri"/>
      <family val="2"/>
      <scheme val="minor"/>
    </font>
    <font>
      <b/>
      <sz val="16"/>
      <name val="Calibri"/>
      <family val="2"/>
      <scheme val="minor"/>
    </font>
    <font>
      <b/>
      <u/>
      <sz val="18"/>
      <color theme="1"/>
      <name val="Calibri"/>
      <family val="2"/>
      <scheme val="minor"/>
    </font>
    <font>
      <i/>
      <sz val="12"/>
      <color theme="1"/>
      <name val="Calibri"/>
      <family val="2"/>
      <scheme val="minor"/>
    </font>
    <font>
      <sz val="12"/>
      <name val="Calibri"/>
      <family val="2"/>
      <scheme val="minor"/>
    </font>
    <font>
      <sz val="14"/>
      <color theme="1"/>
      <name val="Calibri"/>
      <family val="2"/>
      <scheme val="minor"/>
    </font>
    <font>
      <b/>
      <sz val="20"/>
      <color theme="1"/>
      <name val="Calibri"/>
      <family val="2"/>
      <scheme val="minor"/>
    </font>
    <font>
      <b/>
      <sz val="18"/>
      <name val="Calibri"/>
      <family val="2"/>
      <scheme val="minor"/>
    </font>
    <font>
      <sz val="16"/>
      <color theme="1"/>
      <name val="Calibri"/>
      <family val="2"/>
      <scheme val="minor"/>
    </font>
    <font>
      <b/>
      <sz val="24"/>
      <color theme="1"/>
      <name val="Calibri"/>
      <family val="2"/>
      <scheme val="minor"/>
    </font>
    <font>
      <b/>
      <sz val="26"/>
      <color theme="1"/>
      <name val="Calibri"/>
      <family val="2"/>
      <scheme val="minor"/>
    </font>
    <font>
      <b/>
      <sz val="18"/>
      <color theme="1"/>
      <name val="Calibri"/>
      <family val="2"/>
      <scheme val="minor"/>
    </font>
    <font>
      <sz val="11"/>
      <color theme="1"/>
      <name val="Calibri"/>
      <family val="2"/>
      <scheme val="minor"/>
    </font>
    <font>
      <b/>
      <i/>
      <sz val="11"/>
      <color theme="1"/>
      <name val="Calibri"/>
      <family val="2"/>
      <scheme val="minor"/>
    </font>
    <font>
      <b/>
      <i/>
      <sz val="18"/>
      <color theme="1"/>
      <name val="Calibri"/>
      <family val="2"/>
      <scheme val="minor"/>
    </font>
    <font>
      <b/>
      <sz val="9"/>
      <color indexed="81"/>
      <name val="Tahoma"/>
      <family val="2"/>
    </font>
    <font>
      <i/>
      <sz val="14"/>
      <color theme="1"/>
      <name val="Calibri"/>
      <family val="2"/>
      <scheme val="minor"/>
    </font>
    <font>
      <b/>
      <sz val="22"/>
      <color theme="1"/>
      <name val="Calibri"/>
      <family val="2"/>
      <scheme val="minor"/>
    </font>
    <font>
      <b/>
      <sz val="36"/>
      <color theme="1"/>
      <name val="Calibri"/>
      <family val="2"/>
      <scheme val="minor"/>
    </font>
    <font>
      <b/>
      <sz val="48"/>
      <color theme="1"/>
      <name val="Calibri"/>
      <family val="2"/>
      <scheme val="minor"/>
    </font>
    <font>
      <b/>
      <sz val="11"/>
      <color theme="1"/>
      <name val="Calibri"/>
      <family val="2"/>
      <scheme val="minor"/>
    </font>
    <font>
      <u/>
      <sz val="11"/>
      <color theme="10"/>
      <name val="Calibri"/>
      <family val="2"/>
      <scheme val="minor"/>
    </font>
    <font>
      <b/>
      <sz val="18"/>
      <color theme="1"/>
      <name val="Calibri"/>
      <family val="2"/>
    </font>
    <font>
      <b/>
      <sz val="16"/>
      <color theme="1"/>
      <name val="Calibri"/>
      <family val="2"/>
    </font>
    <font>
      <i/>
      <sz val="12"/>
      <color theme="1"/>
      <name val="Roboto"/>
    </font>
    <font>
      <b/>
      <sz val="14"/>
      <color theme="1"/>
      <name val="Calibri"/>
      <family val="2"/>
    </font>
    <font>
      <b/>
      <sz val="12"/>
      <color indexed="81"/>
      <name val="Tahoma"/>
      <family val="2"/>
    </font>
    <font>
      <sz val="9"/>
      <color indexed="81"/>
      <name val="Tahoma"/>
      <family val="2"/>
    </font>
    <font>
      <sz val="12"/>
      <color theme="1"/>
      <name val="Calibri"/>
      <family val="2"/>
      <charset val="1"/>
    </font>
    <font>
      <b/>
      <u/>
      <sz val="20"/>
      <name val="Arial"/>
      <family val="2"/>
    </font>
    <font>
      <b/>
      <sz val="12"/>
      <name val="Arial"/>
      <family val="2"/>
    </font>
    <font>
      <b/>
      <i/>
      <sz val="12"/>
      <color rgb="FFFF0000"/>
      <name val="Arial"/>
      <family val="2"/>
    </font>
    <font>
      <b/>
      <sz val="10"/>
      <name val="Arial"/>
      <family val="2"/>
    </font>
    <font>
      <sz val="10"/>
      <name val="Arial"/>
      <family val="2"/>
    </font>
    <font>
      <sz val="10"/>
      <name val="Calibri"/>
      <family val="2"/>
      <scheme val="minor"/>
    </font>
    <font>
      <sz val="10"/>
      <color rgb="FFFF0000"/>
      <name val="Arial"/>
      <family val="2"/>
    </font>
    <font>
      <sz val="12"/>
      <color indexed="81"/>
      <name val="Tahoma"/>
      <family val="2"/>
    </font>
    <font>
      <sz val="16"/>
      <color theme="1"/>
      <name val="Calibri"/>
      <family val="2"/>
    </font>
    <font>
      <b/>
      <i/>
      <sz val="12"/>
      <color rgb="FFFF0000"/>
      <name val="Calibri"/>
      <family val="2"/>
      <scheme val="minor"/>
    </font>
    <font>
      <b/>
      <i/>
      <sz val="20"/>
      <color theme="1"/>
      <name val="Calibri"/>
      <family val="2"/>
      <scheme val="minor"/>
    </font>
    <font>
      <b/>
      <sz val="28"/>
      <color theme="1"/>
      <name val="Calibri"/>
      <family val="2"/>
      <scheme val="minor"/>
    </font>
    <font>
      <sz val="8"/>
      <name val="Calibri"/>
      <family val="2"/>
      <scheme val="minor"/>
    </font>
    <font>
      <b/>
      <i/>
      <sz val="12"/>
      <color theme="1"/>
      <name val="Roboto"/>
    </font>
    <font>
      <b/>
      <i/>
      <sz val="12"/>
      <color rgb="FFFF0000"/>
      <name val="Roboto"/>
    </font>
    <font>
      <b/>
      <sz val="12"/>
      <color theme="1"/>
      <name val="Roboto"/>
    </font>
    <font>
      <b/>
      <sz val="14"/>
      <color rgb="FFFF0000"/>
      <name val="Calibri"/>
      <family val="2"/>
    </font>
    <font>
      <b/>
      <sz val="24"/>
      <name val="Calibri"/>
      <family val="2"/>
    </font>
    <font>
      <b/>
      <u/>
      <sz val="16"/>
      <color theme="10"/>
      <name val="Calibri"/>
      <family val="2"/>
      <scheme val="minor"/>
    </font>
    <font>
      <i/>
      <sz val="20"/>
      <color theme="1"/>
      <name val="Calibri"/>
      <family val="2"/>
      <scheme val="minor"/>
    </font>
    <font>
      <b/>
      <sz val="28"/>
      <name val="Arial"/>
      <family val="2"/>
    </font>
    <font>
      <b/>
      <u/>
      <sz val="14"/>
      <color theme="10"/>
      <name val="Calibri"/>
      <family val="2"/>
      <scheme val="minor"/>
    </font>
    <font>
      <b/>
      <sz val="12"/>
      <color rgb="FFFF0000"/>
      <name val="Calibri"/>
      <family val="2"/>
      <scheme val="minor"/>
    </font>
    <font>
      <i/>
      <sz val="11"/>
      <color theme="1"/>
      <name val="Calibri"/>
      <family val="2"/>
      <scheme val="minor"/>
    </font>
    <font>
      <b/>
      <sz val="16"/>
      <color rgb="FFFF0000"/>
      <name val="Calibri"/>
      <family val="2"/>
      <scheme val="minor"/>
    </font>
    <font>
      <sz val="26"/>
      <color theme="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s>
  <borders count="7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thin">
        <color indexed="64"/>
      </top>
      <bottom/>
      <diagonal/>
    </border>
  </borders>
  <cellStyleXfs count="5">
    <xf numFmtId="0" fontId="0" fillId="0" borderId="0"/>
    <xf numFmtId="9" fontId="22" fillId="0" borderId="0" applyFont="0" applyFill="0" applyBorder="0" applyAlignment="0" applyProtection="0"/>
    <xf numFmtId="0" fontId="31" fillId="0" borderId="0" applyNumberFormat="0" applyFill="0" applyBorder="0" applyAlignment="0" applyProtection="0"/>
    <xf numFmtId="0" fontId="38" fillId="0" borderId="0"/>
    <xf numFmtId="43" fontId="22" fillId="0" borderId="0" applyFont="0" applyFill="0" applyBorder="0" applyAlignment="0" applyProtection="0"/>
  </cellStyleXfs>
  <cellXfs count="701">
    <xf numFmtId="0" fontId="0" fillId="0" borderId="0" xfId="0"/>
    <xf numFmtId="0" fontId="1" fillId="0" borderId="0" xfId="0" applyFont="1"/>
    <xf numFmtId="0" fontId="1" fillId="0" borderId="0" xfId="0" applyFont="1" applyAlignment="1">
      <alignment wrapText="1"/>
    </xf>
    <xf numFmtId="0" fontId="1" fillId="0" borderId="3" xfId="0" applyFont="1" applyBorder="1"/>
    <xf numFmtId="0" fontId="1" fillId="0" borderId="0" xfId="0" applyFont="1" applyAlignment="1">
      <alignment horizontal="left" vertical="top"/>
    </xf>
    <xf numFmtId="0" fontId="5" fillId="0" borderId="0" xfId="0" applyFont="1" applyAlignment="1">
      <alignment horizontal="left" vertical="top" wrapText="1"/>
    </xf>
    <xf numFmtId="0" fontId="4" fillId="2" borderId="7"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9" fontId="2" fillId="2" borderId="17"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8" fillId="0" borderId="0" xfId="0" applyFont="1"/>
    <xf numFmtId="0" fontId="16" fillId="0" borderId="0" xfId="0" applyFont="1"/>
    <xf numFmtId="0" fontId="1" fillId="0" borderId="0" xfId="0" applyFont="1" applyAlignment="1" applyProtection="1">
      <alignment horizontal="center" vertical="center"/>
      <protection hidden="1"/>
    </xf>
    <xf numFmtId="0" fontId="1" fillId="0" borderId="0" xfId="0" applyFont="1" applyProtection="1">
      <protection hidden="1"/>
    </xf>
    <xf numFmtId="0" fontId="1" fillId="0" borderId="12" xfId="0" applyFont="1" applyBorder="1" applyProtection="1">
      <protection hidden="1"/>
    </xf>
    <xf numFmtId="0" fontId="1" fillId="0" borderId="3" xfId="0" applyFont="1" applyBorder="1" applyProtection="1">
      <protection hidden="1"/>
    </xf>
    <xf numFmtId="0" fontId="3" fillId="0" borderId="0" xfId="0" applyFont="1" applyAlignment="1" applyProtection="1">
      <alignment horizontal="center" vertical="center" wrapText="1"/>
      <protection hidden="1"/>
    </xf>
    <xf numFmtId="0" fontId="1" fillId="0" borderId="0" xfId="0" applyFont="1" applyAlignment="1" applyProtection="1">
      <alignment wrapText="1"/>
      <protection hidden="1"/>
    </xf>
    <xf numFmtId="0" fontId="5" fillId="0" borderId="0" xfId="0" applyFont="1" applyAlignment="1" applyProtection="1">
      <alignment horizontal="left" vertical="top" wrapText="1"/>
      <protection hidden="1"/>
    </xf>
    <xf numFmtId="0" fontId="4" fillId="2" borderId="24" xfId="0" applyFont="1" applyFill="1" applyBorder="1" applyAlignment="1" applyProtection="1">
      <alignment horizontal="center" vertical="center" wrapText="1"/>
      <protection hidden="1"/>
    </xf>
    <xf numFmtId="0" fontId="1" fillId="0" borderId="27" xfId="0" applyFont="1" applyBorder="1" applyProtection="1">
      <protection hidden="1"/>
    </xf>
    <xf numFmtId="0" fontId="4" fillId="2" borderId="25" xfId="0" applyFont="1" applyFill="1" applyBorder="1" applyAlignment="1" applyProtection="1">
      <alignment horizontal="center" vertical="center" wrapText="1"/>
      <protection hidden="1"/>
    </xf>
    <xf numFmtId="0" fontId="4" fillId="2" borderId="2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15" fillId="0" borderId="10" xfId="0" applyFont="1" applyBorder="1" applyProtection="1">
      <protection hidden="1"/>
    </xf>
    <xf numFmtId="9" fontId="2" fillId="2" borderId="17" xfId="0" applyNumberFormat="1" applyFont="1" applyFill="1" applyBorder="1" applyAlignment="1" applyProtection="1">
      <alignment horizontal="center" vertical="center" wrapText="1"/>
      <protection hidden="1"/>
    </xf>
    <xf numFmtId="0" fontId="4" fillId="2" borderId="33" xfId="0" applyFont="1" applyFill="1" applyBorder="1" applyAlignment="1" applyProtection="1">
      <alignment horizontal="center" vertical="center" wrapText="1"/>
      <protection hidden="1"/>
    </xf>
    <xf numFmtId="0" fontId="4" fillId="2" borderId="38" xfId="0" applyFont="1" applyFill="1" applyBorder="1" applyAlignment="1" applyProtection="1">
      <alignment horizontal="center" vertical="center" wrapText="1"/>
      <protection hidden="1"/>
    </xf>
    <xf numFmtId="9" fontId="2" fillId="2" borderId="6" xfId="0" applyNumberFormat="1" applyFont="1" applyFill="1" applyBorder="1" applyAlignment="1" applyProtection="1">
      <alignment horizontal="center" vertical="center" wrapText="1"/>
      <protection hidden="1"/>
    </xf>
    <xf numFmtId="0" fontId="4" fillId="2" borderId="36" xfId="0" applyFont="1" applyFill="1" applyBorder="1" applyAlignment="1" applyProtection="1">
      <alignment horizontal="center" vertical="center" wrapText="1"/>
      <protection hidden="1"/>
    </xf>
    <xf numFmtId="0" fontId="4" fillId="2" borderId="22" xfId="0" applyFont="1" applyFill="1" applyBorder="1" applyAlignment="1" applyProtection="1">
      <alignment horizontal="center" vertical="center" wrapText="1"/>
      <protection hidden="1"/>
    </xf>
    <xf numFmtId="0" fontId="4" fillId="2" borderId="30" xfId="0" applyFont="1" applyFill="1" applyBorder="1" applyAlignment="1" applyProtection="1">
      <alignment horizontal="center" vertical="center" wrapText="1"/>
      <protection hidden="1"/>
    </xf>
    <xf numFmtId="0" fontId="4" fillId="2" borderId="26" xfId="0" applyFont="1" applyFill="1" applyBorder="1" applyAlignment="1" applyProtection="1">
      <alignment horizontal="center" vertical="center" wrapText="1"/>
      <protection hidden="1"/>
    </xf>
    <xf numFmtId="0" fontId="1" fillId="3" borderId="0" xfId="0" applyFont="1" applyFill="1" applyProtection="1">
      <protection hidden="1"/>
    </xf>
    <xf numFmtId="0" fontId="3" fillId="4" borderId="11"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0" fillId="0" borderId="0" xfId="0" applyProtection="1">
      <protection hidden="1"/>
    </xf>
    <xf numFmtId="0" fontId="9" fillId="0" borderId="22" xfId="0" applyFont="1" applyBorder="1" applyAlignment="1" applyProtection="1">
      <alignment vertical="center" wrapText="1"/>
      <protection hidden="1"/>
    </xf>
    <xf numFmtId="0" fontId="10" fillId="0" borderId="39" xfId="0" applyFont="1" applyBorder="1" applyAlignment="1" applyProtection="1">
      <alignment horizontal="center" vertical="center" wrapText="1"/>
      <protection hidden="1"/>
    </xf>
    <xf numFmtId="0" fontId="10" fillId="0" borderId="45" xfId="0" applyFont="1" applyBorder="1" applyAlignment="1" applyProtection="1">
      <alignment horizontal="center" vertical="center" wrapText="1"/>
      <protection hidden="1"/>
    </xf>
    <xf numFmtId="0" fontId="9" fillId="0" borderId="2" xfId="0" applyFont="1" applyBorder="1" applyAlignment="1" applyProtection="1">
      <alignment vertical="center" wrapText="1"/>
      <protection hidden="1"/>
    </xf>
    <xf numFmtId="0" fontId="0" fillId="0" borderId="20" xfId="0" applyBorder="1" applyAlignment="1" applyProtection="1">
      <alignment vertical="top" wrapText="1"/>
      <protection hidden="1"/>
    </xf>
    <xf numFmtId="0" fontId="0" fillId="0" borderId="46" xfId="0" applyBorder="1" applyAlignment="1" applyProtection="1">
      <alignment vertical="top" wrapText="1"/>
      <protection hidden="1"/>
    </xf>
    <xf numFmtId="0" fontId="0" fillId="0" borderId="22" xfId="0" applyBorder="1" applyProtection="1">
      <protection hidden="1"/>
    </xf>
    <xf numFmtId="0" fontId="11" fillId="0" borderId="42" xfId="0" applyFont="1" applyBorder="1" applyAlignment="1" applyProtection="1">
      <alignment vertical="center" wrapText="1"/>
      <protection hidden="1"/>
    </xf>
    <xf numFmtId="0" fontId="11" fillId="0" borderId="14"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9" fontId="2" fillId="0" borderId="5" xfId="0" applyNumberFormat="1" applyFont="1" applyBorder="1" applyAlignment="1" applyProtection="1">
      <alignment horizontal="center" vertical="center"/>
      <protection hidden="1"/>
    </xf>
    <xf numFmtId="0" fontId="11" fillId="0" borderId="43" xfId="0" applyFont="1" applyBorder="1" applyAlignment="1" applyProtection="1">
      <alignment vertical="center" wrapText="1"/>
      <protection hidden="1"/>
    </xf>
    <xf numFmtId="0" fontId="11" fillId="0" borderId="2" xfId="0" applyFont="1" applyBorder="1" applyAlignment="1" applyProtection="1">
      <alignment vertical="center" wrapText="1"/>
      <protection hidden="1"/>
    </xf>
    <xf numFmtId="0" fontId="11" fillId="0" borderId="16" xfId="0" applyFont="1" applyBorder="1" applyAlignment="1" applyProtection="1">
      <alignment horizontal="center" vertical="center" wrapText="1"/>
      <protection hidden="1"/>
    </xf>
    <xf numFmtId="0" fontId="11" fillId="0" borderId="44" xfId="0" applyFont="1" applyBorder="1" applyAlignment="1" applyProtection="1">
      <alignment horizontal="center" vertical="center" wrapText="1"/>
      <protection hidden="1"/>
    </xf>
    <xf numFmtId="9" fontId="2" fillId="0" borderId="6" xfId="0" applyNumberFormat="1" applyFont="1" applyBorder="1" applyAlignment="1" applyProtection="1">
      <alignment horizontal="center" vertical="center"/>
      <protection hidden="1"/>
    </xf>
    <xf numFmtId="0" fontId="10" fillId="0" borderId="24" xfId="0" applyFont="1" applyBorder="1" applyAlignment="1" applyProtection="1">
      <alignment horizontal="center" vertical="center" wrapText="1"/>
      <protection hidden="1"/>
    </xf>
    <xf numFmtId="0" fontId="10" fillId="0" borderId="26" xfId="0" applyFont="1" applyBorder="1" applyAlignment="1" applyProtection="1">
      <alignment horizontal="center" vertical="center" wrapText="1"/>
      <protection hidden="1"/>
    </xf>
    <xf numFmtId="0" fontId="11" fillId="0" borderId="40" xfId="0" applyFont="1" applyBorder="1" applyAlignment="1" applyProtection="1">
      <alignment horizontal="center" vertical="center" wrapText="1"/>
      <protection hidden="1"/>
    </xf>
    <xf numFmtId="0" fontId="11" fillId="0" borderId="21" xfId="0" applyFont="1" applyBorder="1" applyAlignment="1" applyProtection="1">
      <alignment horizontal="center" vertical="center" wrapText="1"/>
      <protection hidden="1"/>
    </xf>
    <xf numFmtId="0" fontId="11" fillId="0" borderId="19"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11" fillId="0" borderId="41"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4" xfId="0" applyFont="1" applyBorder="1" applyAlignment="1" applyProtection="1">
      <alignment vertical="center" wrapText="1"/>
      <protection hidden="1"/>
    </xf>
    <xf numFmtId="0" fontId="8" fillId="0" borderId="37" xfId="0" applyFont="1" applyBorder="1" applyAlignment="1" applyProtection="1">
      <alignment horizontal="center"/>
      <protection hidden="1"/>
    </xf>
    <xf numFmtId="0" fontId="11" fillId="0" borderId="5" xfId="0" applyFont="1" applyBorder="1" applyAlignment="1" applyProtection="1">
      <alignment vertical="center" wrapText="1"/>
      <protection hidden="1"/>
    </xf>
    <xf numFmtId="0" fontId="8" fillId="0" borderId="47" xfId="0" applyFont="1" applyBorder="1" applyAlignment="1" applyProtection="1">
      <alignment horizontal="center"/>
      <protection hidden="1"/>
    </xf>
    <xf numFmtId="0" fontId="11" fillId="0" borderId="6" xfId="0" applyFont="1" applyBorder="1" applyAlignment="1" applyProtection="1">
      <alignment vertical="center" wrapText="1"/>
      <protection hidden="1"/>
    </xf>
    <xf numFmtId="9" fontId="8" fillId="0" borderId="48" xfId="0" applyNumberFormat="1" applyFont="1" applyBorder="1" applyAlignment="1" applyProtection="1">
      <alignment horizontal="center"/>
      <protection hidden="1"/>
    </xf>
    <xf numFmtId="0" fontId="1" fillId="4" borderId="15" xfId="0" applyFont="1" applyFill="1" applyBorder="1" applyAlignment="1" applyProtection="1">
      <alignment horizontal="left" vertical="top" wrapText="1"/>
      <protection locked="0"/>
    </xf>
    <xf numFmtId="0" fontId="15" fillId="0" borderId="0" xfId="0" applyFont="1" applyProtection="1">
      <protection hidden="1"/>
    </xf>
    <xf numFmtId="9" fontId="2" fillId="3" borderId="0" xfId="0" applyNumberFormat="1" applyFont="1" applyFill="1" applyAlignment="1" applyProtection="1">
      <alignment horizontal="center" vertical="center" wrapText="1"/>
      <protection hidden="1"/>
    </xf>
    <xf numFmtId="0" fontId="15" fillId="3" borderId="0" xfId="0" applyFont="1" applyFill="1" applyProtection="1">
      <protection hidden="1"/>
    </xf>
    <xf numFmtId="0" fontId="2" fillId="2" borderId="8"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4" fillId="2" borderId="33" xfId="0" applyFont="1" applyFill="1" applyBorder="1" applyAlignment="1" applyProtection="1">
      <alignment horizontal="center" vertical="center" wrapText="1"/>
      <protection hidden="1"/>
    </xf>
    <xf numFmtId="0" fontId="1" fillId="4" borderId="38"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2" fillId="0" borderId="33" xfId="0" applyFont="1" applyBorder="1" applyAlignment="1" applyProtection="1">
      <alignment horizontal="center" vertical="center"/>
      <protection hidden="1"/>
    </xf>
    <xf numFmtId="10" fontId="1" fillId="0" borderId="0" xfId="1" applyNumberFormat="1" applyFont="1" applyProtection="1">
      <protection hidden="1"/>
    </xf>
    <xf numFmtId="0" fontId="1" fillId="0" borderId="10" xfId="0" applyFont="1" applyBorder="1" applyProtection="1">
      <protection hidden="1"/>
    </xf>
    <xf numFmtId="0" fontId="3" fillId="0" borderId="9" xfId="0" applyFont="1" applyBorder="1" applyAlignment="1">
      <alignment horizontal="left" vertical="top" wrapText="1"/>
    </xf>
    <xf numFmtId="0" fontId="1" fillId="0" borderId="9" xfId="0" applyFont="1" applyBorder="1" applyAlignment="1">
      <alignment horizontal="left" vertical="top" wrapText="1"/>
    </xf>
    <xf numFmtId="0" fontId="3" fillId="0" borderId="44" xfId="0" applyFont="1" applyBorder="1" applyAlignment="1">
      <alignment horizontal="left" vertical="top" wrapText="1"/>
    </xf>
    <xf numFmtId="0" fontId="1" fillId="4" borderId="13" xfId="0" applyFont="1" applyFill="1" applyBorder="1" applyAlignment="1" applyProtection="1">
      <alignment horizontal="left" vertical="top" wrapText="1"/>
      <protection locked="0"/>
    </xf>
    <xf numFmtId="0" fontId="4" fillId="2" borderId="34" xfId="0" applyFont="1" applyFill="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1" fillId="0" borderId="30" xfId="0" applyFont="1" applyBorder="1" applyProtection="1">
      <protection hidden="1"/>
    </xf>
    <xf numFmtId="0" fontId="1" fillId="0" borderId="31" xfId="0" applyFont="1" applyBorder="1" applyProtection="1">
      <protection hidden="1"/>
    </xf>
    <xf numFmtId="0" fontId="8" fillId="2" borderId="8" xfId="0" applyFont="1" applyFill="1" applyBorder="1" applyAlignment="1" applyProtection="1">
      <alignment horizontal="center" vertical="center" wrapText="1"/>
      <protection hidden="1"/>
    </xf>
    <xf numFmtId="0" fontId="28" fillId="2" borderId="35" xfId="0" applyFont="1" applyFill="1" applyBorder="1" applyAlignment="1">
      <alignment wrapText="1"/>
    </xf>
    <xf numFmtId="0" fontId="4" fillId="2" borderId="0" xfId="0" applyFont="1" applyFill="1" applyAlignment="1" applyProtection="1">
      <alignment horizontal="center" vertical="center" wrapText="1"/>
      <protection hidden="1"/>
    </xf>
    <xf numFmtId="9" fontId="2" fillId="2" borderId="0" xfId="0" applyNumberFormat="1" applyFont="1" applyFill="1" applyAlignment="1" applyProtection="1">
      <alignment horizontal="center" vertical="center" wrapText="1"/>
      <protection hidden="1"/>
    </xf>
    <xf numFmtId="0" fontId="33" fillId="0" borderId="0" xfId="0" applyFont="1" applyAlignment="1">
      <alignment horizontal="left"/>
    </xf>
    <xf numFmtId="0" fontId="35" fillId="2" borderId="29" xfId="0" applyFont="1" applyFill="1" applyBorder="1" applyAlignment="1">
      <alignment horizontal="left" vertical="center"/>
    </xf>
    <xf numFmtId="0" fontId="35" fillId="2" borderId="52" xfId="0" applyFont="1" applyFill="1" applyBorder="1" applyAlignment="1">
      <alignment vertical="center"/>
    </xf>
    <xf numFmtId="0" fontId="35" fillId="2" borderId="52" xfId="0" applyFont="1" applyFill="1" applyBorder="1" applyAlignment="1">
      <alignment horizontal="center" vertical="center" wrapText="1"/>
    </xf>
    <xf numFmtId="0" fontId="35" fillId="2" borderId="53" xfId="0" applyFont="1" applyFill="1" applyBorder="1" applyAlignment="1">
      <alignment horizontal="center" vertical="center" wrapText="1"/>
    </xf>
    <xf numFmtId="0" fontId="35" fillId="0" borderId="0" xfId="0" applyFont="1"/>
    <xf numFmtId="0" fontId="35" fillId="2" borderId="24" xfId="0" applyFont="1" applyFill="1" applyBorder="1" applyAlignment="1">
      <alignment horizontal="center" vertical="center" wrapText="1"/>
    </xf>
    <xf numFmtId="0" fontId="0" fillId="0" borderId="0" xfId="0" applyAlignment="1">
      <alignment horizontal="center"/>
    </xf>
    <xf numFmtId="2" fontId="35" fillId="5" borderId="2" xfId="0" applyNumberFormat="1" applyFont="1" applyFill="1" applyBorder="1" applyAlignment="1">
      <alignment horizontal="center" vertical="center"/>
    </xf>
    <xf numFmtId="0" fontId="0" fillId="0" borderId="0" xfId="0" applyAlignment="1">
      <alignment horizontal="left"/>
    </xf>
    <xf numFmtId="9" fontId="0" fillId="0" borderId="0" xfId="0" applyNumberFormat="1"/>
    <xf numFmtId="0" fontId="1" fillId="0" borderId="11" xfId="0" applyFont="1" applyBorder="1" applyAlignment="1">
      <alignment horizontal="center"/>
    </xf>
    <xf numFmtId="0" fontId="1" fillId="0" borderId="12" xfId="0" applyFont="1" applyBorder="1"/>
    <xf numFmtId="3" fontId="1" fillId="3" borderId="12" xfId="0" applyNumberFormat="1" applyFont="1" applyFill="1" applyBorder="1" applyAlignment="1">
      <alignment horizontal="center"/>
    </xf>
    <xf numFmtId="2" fontId="1" fillId="0" borderId="12" xfId="0" applyNumberFormat="1" applyFont="1" applyBorder="1" applyAlignment="1">
      <alignment horizontal="center" vertical="center"/>
    </xf>
    <xf numFmtId="164" fontId="1" fillId="0" borderId="13" xfId="1" applyNumberFormat="1" applyFont="1" applyBorder="1" applyAlignment="1" applyProtection="1">
      <alignment horizontal="center" vertical="center"/>
    </xf>
    <xf numFmtId="0" fontId="1" fillId="0" borderId="14" xfId="0" applyFont="1" applyBorder="1" applyAlignment="1">
      <alignment horizontal="center"/>
    </xf>
    <xf numFmtId="3" fontId="1" fillId="3" borderId="3" xfId="0" applyNumberFormat="1" applyFont="1" applyFill="1" applyBorder="1" applyAlignment="1">
      <alignment horizontal="center"/>
    </xf>
    <xf numFmtId="2" fontId="1" fillId="0" borderId="3" xfId="0" applyNumberFormat="1" applyFont="1" applyBorder="1" applyAlignment="1">
      <alignment horizontal="center" vertical="center"/>
    </xf>
    <xf numFmtId="164" fontId="1" fillId="0" borderId="15" xfId="1" applyNumberFormat="1" applyFont="1" applyBorder="1" applyAlignment="1" applyProtection="1">
      <alignment horizontal="center" vertical="center"/>
    </xf>
    <xf numFmtId="0" fontId="1" fillId="7" borderId="3" xfId="0" applyFont="1" applyFill="1" applyBorder="1" applyProtection="1">
      <protection locked="0"/>
    </xf>
    <xf numFmtId="0" fontId="1" fillId="3" borderId="3" xfId="0" applyFont="1" applyFill="1" applyBorder="1"/>
    <xf numFmtId="164" fontId="1" fillId="0" borderId="18" xfId="1" applyNumberFormat="1" applyFont="1" applyBorder="1" applyAlignment="1" applyProtection="1">
      <alignment horizontal="center" vertical="center"/>
    </xf>
    <xf numFmtId="0" fontId="1" fillId="4" borderId="54" xfId="0" applyFont="1" applyFill="1" applyBorder="1" applyAlignment="1" applyProtection="1">
      <alignment horizontal="left" vertical="top" wrapText="1"/>
      <protection locked="0"/>
    </xf>
    <xf numFmtId="0" fontId="3" fillId="3" borderId="5" xfId="0" applyFont="1" applyFill="1" applyBorder="1" applyAlignment="1">
      <alignment horizontal="left" vertical="top" wrapText="1"/>
    </xf>
    <xf numFmtId="0" fontId="3" fillId="8" borderId="5" xfId="0" applyFont="1" applyFill="1" applyBorder="1" applyAlignment="1" applyProtection="1">
      <alignment horizontal="left" vertical="top" wrapText="1"/>
      <protection locked="0"/>
    </xf>
    <xf numFmtId="0" fontId="0" fillId="0" borderId="23" xfId="0" applyBorder="1"/>
    <xf numFmtId="0" fontId="0" fillId="0" borderId="30" xfId="0" applyBorder="1"/>
    <xf numFmtId="0" fontId="0" fillId="0" borderId="31" xfId="0" applyBorder="1"/>
    <xf numFmtId="0" fontId="0" fillId="0" borderId="32" xfId="0" applyBorder="1"/>
    <xf numFmtId="0" fontId="10" fillId="5" borderId="57" xfId="0" applyFont="1" applyFill="1" applyBorder="1"/>
    <xf numFmtId="0" fontId="10" fillId="5" borderId="49" xfId="0" applyFont="1" applyFill="1" applyBorder="1"/>
    <xf numFmtId="0" fontId="42" fillId="0" borderId="0" xfId="0" applyFont="1" applyProtection="1">
      <protection hidden="1"/>
    </xf>
    <xf numFmtId="0" fontId="42" fillId="0" borderId="0" xfId="0" applyFont="1"/>
    <xf numFmtId="0" fontId="9" fillId="0" borderId="14" xfId="0" applyFont="1" applyBorder="1"/>
    <xf numFmtId="3" fontId="9" fillId="7" borderId="15" xfId="0" applyNumberFormat="1" applyFont="1" applyFill="1" applyBorder="1" applyAlignment="1" applyProtection="1">
      <alignment horizontal="center"/>
      <protection locked="0"/>
    </xf>
    <xf numFmtId="0" fontId="9" fillId="0" borderId="14" xfId="0" applyFont="1" applyBorder="1" applyAlignment="1">
      <alignment horizontal="right"/>
    </xf>
    <xf numFmtId="0" fontId="43" fillId="0" borderId="0" xfId="0" applyFont="1"/>
    <xf numFmtId="0" fontId="9" fillId="7" borderId="15" xfId="0" applyFont="1" applyFill="1" applyBorder="1" applyAlignment="1" applyProtection="1">
      <alignment horizontal="center"/>
      <protection locked="0"/>
    </xf>
    <xf numFmtId="0" fontId="9" fillId="0" borderId="16" xfId="0" applyFont="1" applyBorder="1"/>
    <xf numFmtId="0" fontId="9" fillId="7" borderId="18" xfId="0" applyFont="1" applyFill="1" applyBorder="1" applyAlignment="1" applyProtection="1">
      <alignment horizontal="center"/>
      <protection locked="0"/>
    </xf>
    <xf numFmtId="0" fontId="44" fillId="0" borderId="23" xfId="0" applyFont="1" applyBorder="1"/>
    <xf numFmtId="0" fontId="44" fillId="0" borderId="30" xfId="0" applyFont="1" applyBorder="1"/>
    <xf numFmtId="0" fontId="10" fillId="5" borderId="24" xfId="0" applyFont="1" applyFill="1" applyBorder="1"/>
    <xf numFmtId="0" fontId="9" fillId="5" borderId="26" xfId="0" applyFont="1" applyFill="1" applyBorder="1" applyAlignment="1">
      <alignment horizontal="center"/>
    </xf>
    <xf numFmtId="0" fontId="9" fillId="0" borderId="20" xfId="0" applyFont="1" applyBorder="1" applyAlignment="1">
      <alignment horizontal="left"/>
    </xf>
    <xf numFmtId="3" fontId="9" fillId="7" borderId="21" xfId="0" applyNumberFormat="1" applyFont="1" applyFill="1" applyBorder="1" applyAlignment="1" applyProtection="1">
      <alignment horizontal="center"/>
      <protection locked="0"/>
    </xf>
    <xf numFmtId="0" fontId="9" fillId="0" borderId="14" xfId="0" applyFont="1" applyBorder="1" applyAlignment="1">
      <alignment horizontal="left"/>
    </xf>
    <xf numFmtId="0" fontId="43" fillId="0" borderId="0" xfId="0" applyFont="1" applyProtection="1">
      <protection hidden="1"/>
    </xf>
    <xf numFmtId="0" fontId="9" fillId="0" borderId="55" xfId="0" applyFont="1" applyBorder="1" applyAlignment="1">
      <alignment wrapText="1"/>
    </xf>
    <xf numFmtId="3" fontId="9" fillId="7" borderId="56" xfId="0" applyNumberFormat="1" applyFont="1" applyFill="1" applyBorder="1" applyAlignment="1" applyProtection="1">
      <alignment horizontal="center" vertical="center"/>
      <protection locked="0"/>
    </xf>
    <xf numFmtId="0" fontId="9" fillId="7" borderId="14" xfId="0" applyFont="1" applyFill="1" applyBorder="1" applyAlignment="1" applyProtection="1">
      <alignment horizontal="left"/>
      <protection locked="0"/>
    </xf>
    <xf numFmtId="0" fontId="9" fillId="5" borderId="16" xfId="0" applyFont="1" applyFill="1" applyBorder="1"/>
    <xf numFmtId="0" fontId="9" fillId="5" borderId="18" xfId="0" applyFont="1" applyFill="1" applyBorder="1" applyAlignment="1">
      <alignment horizontal="center"/>
    </xf>
    <xf numFmtId="0" fontId="33" fillId="0" borderId="0" xfId="3" applyFont="1" applyAlignment="1">
      <alignment horizontal="center" wrapText="1"/>
    </xf>
    <xf numFmtId="0" fontId="44" fillId="0" borderId="0" xfId="0" applyFont="1"/>
    <xf numFmtId="0" fontId="32" fillId="7" borderId="33" xfId="0" applyFont="1" applyFill="1" applyBorder="1" applyAlignment="1" applyProtection="1">
      <alignment horizontal="center"/>
      <protection locked="0"/>
    </xf>
    <xf numFmtId="0" fontId="35" fillId="2" borderId="25" xfId="0" applyFont="1" applyFill="1" applyBorder="1" applyAlignment="1">
      <alignment vertical="center"/>
    </xf>
    <xf numFmtId="0" fontId="5" fillId="3" borderId="3" xfId="0" applyFont="1" applyFill="1" applyBorder="1" applyAlignment="1">
      <alignment horizontal="left" vertical="top" wrapText="1"/>
    </xf>
    <xf numFmtId="0" fontId="3" fillId="3" borderId="3" xfId="0" applyFont="1" applyFill="1" applyBorder="1" applyAlignment="1">
      <alignment horizontal="left" vertical="top" wrapText="1"/>
    </xf>
    <xf numFmtId="0" fontId="16" fillId="2" borderId="34" xfId="0" applyFont="1" applyFill="1" applyBorder="1" applyAlignment="1" applyProtection="1">
      <alignment horizontal="center" vertical="center" wrapText="1"/>
      <protection hidden="1"/>
    </xf>
    <xf numFmtId="0" fontId="2" fillId="2" borderId="33" xfId="0" applyFont="1" applyFill="1" applyBorder="1" applyAlignment="1" applyProtection="1">
      <alignment horizontal="center" vertical="center" wrapText="1"/>
      <protection hidden="1"/>
    </xf>
    <xf numFmtId="2" fontId="1" fillId="7" borderId="3" xfId="0" applyNumberFormat="1" applyFont="1" applyFill="1" applyBorder="1" applyAlignment="1" applyProtection="1">
      <alignment horizontal="center" vertical="center"/>
      <protection locked="0"/>
    </xf>
    <xf numFmtId="0" fontId="3" fillId="0" borderId="0" xfId="0" applyFont="1"/>
    <xf numFmtId="0" fontId="30" fillId="0" borderId="0" xfId="0" applyFont="1"/>
    <xf numFmtId="0" fontId="8" fillId="0" borderId="0" xfId="0" applyFont="1" applyAlignment="1">
      <alignment horizontal="right"/>
    </xf>
    <xf numFmtId="0" fontId="2" fillId="0" borderId="0" xfId="0" applyFont="1" applyAlignment="1">
      <alignment horizontal="center"/>
    </xf>
    <xf numFmtId="0" fontId="2" fillId="0" borderId="0" xfId="0" applyFont="1" applyAlignment="1">
      <alignment horizontal="right"/>
    </xf>
    <xf numFmtId="0" fontId="8" fillId="2" borderId="24" xfId="0" applyFont="1" applyFill="1" applyBorder="1" applyAlignment="1">
      <alignment horizontal="left" vertical="center"/>
    </xf>
    <xf numFmtId="0" fontId="8" fillId="2" borderId="25" xfId="0" applyFont="1" applyFill="1" applyBorder="1" applyAlignment="1">
      <alignment horizontal="center" vertical="center"/>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xf>
    <xf numFmtId="0" fontId="0" fillId="0" borderId="0" xfId="0" applyProtection="1">
      <protection locked="0"/>
    </xf>
    <xf numFmtId="165" fontId="0" fillId="0" borderId="0" xfId="0" applyNumberFormat="1" applyProtection="1">
      <protection locked="0"/>
    </xf>
    <xf numFmtId="0" fontId="47" fillId="7" borderId="33" xfId="0" applyFont="1" applyFill="1" applyBorder="1" applyProtection="1">
      <protection locked="0"/>
    </xf>
    <xf numFmtId="0" fontId="8" fillId="7" borderId="33" xfId="0" applyFont="1" applyFill="1" applyBorder="1" applyProtection="1">
      <protection locked="0"/>
    </xf>
    <xf numFmtId="0" fontId="16" fillId="2" borderId="26" xfId="0" applyFont="1" applyFill="1" applyBorder="1" applyAlignment="1">
      <alignment horizontal="center" vertical="center" wrapText="1"/>
    </xf>
    <xf numFmtId="0" fontId="3" fillId="2" borderId="8" xfId="0" applyFont="1" applyFill="1" applyBorder="1" applyAlignment="1" applyProtection="1">
      <alignment vertical="center" wrapText="1"/>
      <protection hidden="1"/>
    </xf>
    <xf numFmtId="0" fontId="3" fillId="0" borderId="13" xfId="0" applyFont="1" applyBorder="1" applyAlignment="1" applyProtection="1">
      <alignment horizontal="center" vertical="center" wrapText="1"/>
      <protection hidden="1"/>
    </xf>
    <xf numFmtId="0" fontId="3" fillId="0" borderId="15" xfId="0" applyFont="1" applyBorder="1" applyAlignment="1" applyProtection="1">
      <alignment horizontal="center" vertical="center" wrapText="1"/>
      <protection hidden="1"/>
    </xf>
    <xf numFmtId="0" fontId="3" fillId="0" borderId="18" xfId="0" applyFont="1" applyBorder="1" applyAlignment="1" applyProtection="1">
      <alignment horizontal="center" vertical="center" wrapText="1"/>
      <protection hidden="1"/>
    </xf>
    <xf numFmtId="0" fontId="3" fillId="3" borderId="11" xfId="0" applyFont="1" applyFill="1" applyBorder="1" applyAlignment="1" applyProtection="1">
      <alignment horizontal="left" vertical="top" wrapText="1"/>
      <protection hidden="1"/>
    </xf>
    <xf numFmtId="0" fontId="3" fillId="3" borderId="14" xfId="0" applyFont="1" applyFill="1" applyBorder="1" applyAlignment="1" applyProtection="1">
      <alignment horizontal="left" vertical="top" wrapText="1"/>
      <protection hidden="1"/>
    </xf>
    <xf numFmtId="0" fontId="5" fillId="0" borderId="14" xfId="0" applyFont="1" applyBorder="1" applyAlignment="1" applyProtection="1">
      <alignment horizontal="left" vertical="top" wrapText="1"/>
      <protection hidden="1"/>
    </xf>
    <xf numFmtId="0" fontId="5" fillId="3" borderId="14" xfId="0" applyFont="1" applyFill="1" applyBorder="1" applyAlignment="1" applyProtection="1">
      <alignment horizontal="left" vertical="top" wrapText="1"/>
      <protection hidden="1"/>
    </xf>
    <xf numFmtId="0" fontId="3" fillId="3" borderId="16" xfId="0" applyFont="1" applyFill="1" applyBorder="1" applyAlignment="1" applyProtection="1">
      <alignment horizontal="left" vertical="top" wrapText="1"/>
      <protection hidden="1"/>
    </xf>
    <xf numFmtId="0" fontId="1" fillId="4" borderId="18" xfId="0" applyFont="1" applyFill="1" applyBorder="1" applyAlignment="1" applyProtection="1">
      <alignment horizontal="left" vertical="top" wrapText="1"/>
      <protection locked="0"/>
    </xf>
    <xf numFmtId="0" fontId="2" fillId="0" borderId="0" xfId="0" applyFont="1" applyAlignment="1" applyProtection="1">
      <alignment horizontal="center" vertical="center"/>
      <protection hidden="1"/>
    </xf>
    <xf numFmtId="0" fontId="0" fillId="0" borderId="0" xfId="0" applyAlignment="1">
      <alignment horizontal="left" vertical="top" wrapText="1"/>
    </xf>
    <xf numFmtId="10" fontId="2" fillId="2" borderId="16" xfId="1" applyNumberFormat="1" applyFont="1" applyFill="1" applyBorder="1" applyAlignment="1" applyProtection="1">
      <alignment horizontal="center" vertical="center" wrapText="1"/>
      <protection hidden="1"/>
    </xf>
    <xf numFmtId="0" fontId="0" fillId="0" borderId="0" xfId="0" applyAlignment="1">
      <alignment wrapText="1"/>
    </xf>
    <xf numFmtId="0" fontId="15" fillId="0" borderId="0" xfId="0" applyFont="1" applyAlignment="1">
      <alignment wrapText="1"/>
    </xf>
    <xf numFmtId="0" fontId="1" fillId="8" borderId="7" xfId="0" applyFont="1" applyFill="1" applyBorder="1" applyAlignment="1" applyProtection="1">
      <alignment horizontal="left" vertical="top" wrapText="1"/>
      <protection locked="0"/>
    </xf>
    <xf numFmtId="0" fontId="1" fillId="8" borderId="3" xfId="0" applyFont="1" applyFill="1" applyBorder="1" applyAlignment="1" applyProtection="1">
      <alignment horizontal="left" vertical="top" wrapText="1"/>
      <protection locked="0"/>
    </xf>
    <xf numFmtId="0" fontId="15" fillId="0" borderId="0" xfId="0" applyFont="1" applyAlignment="1">
      <alignment vertical="top" wrapText="1"/>
    </xf>
    <xf numFmtId="0" fontId="1" fillId="8" borderId="7" xfId="0" applyFont="1" applyFill="1" applyBorder="1" applyAlignment="1" applyProtection="1">
      <alignment horizontal="left" vertical="top"/>
      <protection locked="0"/>
    </xf>
    <xf numFmtId="165" fontId="0" fillId="8" borderId="7" xfId="0" applyNumberFormat="1" applyFill="1" applyBorder="1" applyAlignment="1" applyProtection="1">
      <alignment horizontal="left" vertical="top"/>
      <protection locked="0"/>
    </xf>
    <xf numFmtId="0" fontId="1" fillId="8" borderId="3" xfId="0" applyFont="1" applyFill="1" applyBorder="1" applyAlignment="1" applyProtection="1">
      <alignment horizontal="left" vertical="top"/>
      <protection locked="0"/>
    </xf>
    <xf numFmtId="165" fontId="0" fillId="8" borderId="3" xfId="0" applyNumberFormat="1" applyFill="1" applyBorder="1" applyAlignment="1" applyProtection="1">
      <alignment horizontal="left" vertical="top"/>
      <protection locked="0"/>
    </xf>
    <xf numFmtId="0" fontId="0" fillId="8" borderId="3" xfId="0" applyFill="1" applyBorder="1" applyAlignment="1" applyProtection="1">
      <alignment horizontal="left" vertical="top"/>
      <protection locked="0"/>
    </xf>
    <xf numFmtId="0" fontId="1" fillId="0" borderId="0" xfId="0" applyFont="1" applyAlignment="1">
      <alignment horizontal="left" vertical="top" wrapText="1"/>
    </xf>
    <xf numFmtId="0" fontId="27" fillId="2" borderId="33" xfId="0" applyFont="1" applyFill="1" applyBorder="1" applyAlignment="1">
      <alignment horizontal="center"/>
    </xf>
    <xf numFmtId="0" fontId="1" fillId="7" borderId="3" xfId="0" applyFont="1" applyFill="1" applyBorder="1" applyAlignment="1" applyProtection="1">
      <alignment horizontal="left" vertical="top" wrapText="1"/>
      <protection locked="0"/>
    </xf>
    <xf numFmtId="0" fontId="1" fillId="7" borderId="7" xfId="0" applyFont="1" applyFill="1" applyBorder="1" applyAlignment="1" applyProtection="1">
      <alignment horizontal="left" vertical="top" wrapText="1"/>
      <protection locked="0"/>
    </xf>
    <xf numFmtId="0" fontId="2" fillId="2" borderId="24" xfId="0" applyFont="1" applyFill="1" applyBorder="1"/>
    <xf numFmtId="0" fontId="2" fillId="2" borderId="25" xfId="0" applyFont="1" applyFill="1" applyBorder="1"/>
    <xf numFmtId="0" fontId="2" fillId="2" borderId="26" xfId="0" applyFont="1" applyFill="1" applyBorder="1"/>
    <xf numFmtId="0" fontId="3" fillId="3" borderId="38" xfId="0" applyFont="1" applyFill="1" applyBorder="1" applyAlignment="1">
      <alignment horizontal="left" vertical="top" wrapText="1"/>
    </xf>
    <xf numFmtId="0" fontId="3" fillId="8" borderId="38" xfId="0" applyFont="1" applyFill="1" applyBorder="1" applyAlignment="1" applyProtection="1">
      <alignment horizontal="left" vertical="top" wrapText="1"/>
      <protection locked="0"/>
    </xf>
    <xf numFmtId="0" fontId="8" fillId="5" borderId="33" xfId="0" applyFont="1" applyFill="1" applyBorder="1" applyAlignment="1">
      <alignment horizontal="center" vertical="center"/>
    </xf>
    <xf numFmtId="0" fontId="20" fillId="2" borderId="1" xfId="0" applyFont="1" applyFill="1" applyBorder="1" applyAlignment="1">
      <alignment horizontal="center" vertical="center" wrapText="1"/>
    </xf>
    <xf numFmtId="0" fontId="8" fillId="2" borderId="2" xfId="0" applyFont="1" applyFill="1" applyBorder="1" applyAlignment="1">
      <alignment horizontal="center" wrapText="1"/>
    </xf>
    <xf numFmtId="0" fontId="1" fillId="0" borderId="12" xfId="0" applyFont="1" applyBorder="1" applyAlignment="1">
      <alignment vertical="center" wrapText="1"/>
    </xf>
    <xf numFmtId="0" fontId="1" fillId="0" borderId="3" xfId="0" applyFont="1" applyBorder="1" applyAlignment="1">
      <alignment vertical="center" wrapText="1"/>
    </xf>
    <xf numFmtId="0" fontId="1" fillId="7" borderId="12" xfId="0" applyFont="1" applyFill="1" applyBorder="1" applyAlignment="1">
      <alignment vertical="center" wrapText="1"/>
    </xf>
    <xf numFmtId="0" fontId="1" fillId="7" borderId="3" xfId="0" applyFont="1" applyFill="1" applyBorder="1" applyAlignment="1">
      <alignment vertical="center" wrapText="1"/>
    </xf>
    <xf numFmtId="2" fontId="1" fillId="7" borderId="12" xfId="0" applyNumberFormat="1" applyFont="1" applyFill="1" applyBorder="1" applyAlignment="1">
      <alignment horizontal="center" vertical="center"/>
    </xf>
    <xf numFmtId="2" fontId="1" fillId="7" borderId="3" xfId="0" applyNumberFormat="1" applyFont="1" applyFill="1" applyBorder="1" applyAlignment="1">
      <alignment horizontal="center" vertical="center"/>
    </xf>
    <xf numFmtId="0" fontId="54" fillId="5" borderId="23" xfId="0" applyFont="1" applyFill="1" applyBorder="1" applyAlignment="1">
      <alignment horizontal="left"/>
    </xf>
    <xf numFmtId="0" fontId="30" fillId="5" borderId="0" xfId="0" applyFont="1" applyFill="1"/>
    <xf numFmtId="0" fontId="30" fillId="5" borderId="30" xfId="0" applyFont="1" applyFill="1" applyBorder="1"/>
    <xf numFmtId="164" fontId="1" fillId="0" borderId="0" xfId="1" applyNumberFormat="1" applyFont="1" applyBorder="1" applyAlignment="1" applyProtection="1">
      <alignment horizontal="center" vertical="center"/>
    </xf>
    <xf numFmtId="0" fontId="0" fillId="6" borderId="63" xfId="0" applyFill="1" applyBorder="1" applyProtection="1">
      <protection locked="0"/>
    </xf>
    <xf numFmtId="0" fontId="0" fillId="6" borderId="58" xfId="0" applyFill="1" applyBorder="1" applyProtection="1">
      <protection locked="0"/>
    </xf>
    <xf numFmtId="0" fontId="1" fillId="7" borderId="59" xfId="0" applyFont="1" applyFill="1" applyBorder="1" applyProtection="1">
      <protection locked="0"/>
    </xf>
    <xf numFmtId="3" fontId="1" fillId="3" borderId="59" xfId="0" applyNumberFormat="1" applyFont="1" applyFill="1" applyBorder="1" applyAlignment="1">
      <alignment horizontal="center"/>
    </xf>
    <xf numFmtId="2" fontId="1" fillId="7" borderId="59" xfId="0" applyNumberFormat="1" applyFont="1" applyFill="1" applyBorder="1" applyAlignment="1" applyProtection="1">
      <alignment horizontal="center" vertical="center"/>
      <protection locked="0"/>
    </xf>
    <xf numFmtId="164" fontId="1" fillId="0" borderId="56" xfId="1" applyNumberFormat="1" applyFont="1" applyBorder="1" applyAlignment="1" applyProtection="1">
      <alignment horizontal="center" vertical="center"/>
    </xf>
    <xf numFmtId="2" fontId="35" fillId="5" borderId="33" xfId="0" applyNumberFormat="1" applyFont="1" applyFill="1" applyBorder="1" applyAlignment="1">
      <alignment horizontal="center" vertical="center"/>
    </xf>
    <xf numFmtId="2" fontId="1" fillId="0" borderId="17" xfId="0" applyNumberFormat="1" applyFont="1" applyBorder="1" applyAlignment="1">
      <alignment horizontal="center" vertical="center"/>
    </xf>
    <xf numFmtId="0" fontId="32" fillId="2" borderId="10" xfId="0" applyFont="1" applyFill="1" applyBorder="1" applyAlignment="1">
      <alignment horizontal="center"/>
    </xf>
    <xf numFmtId="0" fontId="33" fillId="0" borderId="8" xfId="0" applyFont="1" applyBorder="1" applyAlignment="1">
      <alignment horizontal="left"/>
    </xf>
    <xf numFmtId="0" fontId="0" fillId="0" borderId="27" xfId="0" applyBorder="1"/>
    <xf numFmtId="0" fontId="0" fillId="0" borderId="28" xfId="0" applyBorder="1"/>
    <xf numFmtId="0" fontId="3" fillId="0" borderId="3" xfId="0" applyFont="1" applyBorder="1"/>
    <xf numFmtId="0" fontId="3" fillId="3" borderId="3" xfId="0" applyFont="1" applyFill="1" applyBorder="1"/>
    <xf numFmtId="0" fontId="3" fillId="7" borderId="59" xfId="0" applyFont="1" applyFill="1" applyBorder="1" applyProtection="1">
      <protection locked="0"/>
    </xf>
    <xf numFmtId="0" fontId="3" fillId="3" borderId="3" xfId="0" applyFont="1" applyFill="1" applyBorder="1" applyAlignment="1" applyProtection="1">
      <alignment horizontal="left" vertical="center" wrapText="1"/>
      <protection locked="0"/>
    </xf>
    <xf numFmtId="166" fontId="3" fillId="3" borderId="3" xfId="4" applyNumberFormat="1" applyFont="1" applyFill="1" applyBorder="1" applyAlignment="1" applyProtection="1">
      <alignment horizontal="center" vertical="center" wrapText="1"/>
    </xf>
    <xf numFmtId="167" fontId="3" fillId="3" borderId="3" xfId="4" applyNumberFormat="1" applyFont="1" applyFill="1" applyBorder="1" applyAlignment="1" applyProtection="1">
      <alignment horizontal="center" vertical="center" wrapText="1"/>
    </xf>
    <xf numFmtId="0" fontId="35" fillId="2" borderId="29" xfId="0" applyFont="1" applyFill="1" applyBorder="1" applyAlignment="1">
      <alignment horizontal="center" vertical="center" wrapText="1"/>
    </xf>
    <xf numFmtId="3" fontId="0" fillId="3" borderId="4" xfId="0" applyNumberFormat="1" applyFill="1" applyBorder="1" applyAlignment="1">
      <alignment horizontal="center"/>
    </xf>
    <xf numFmtId="4" fontId="0" fillId="3" borderId="5" xfId="0" applyNumberFormat="1" applyFill="1" applyBorder="1" applyAlignment="1">
      <alignment horizontal="center"/>
    </xf>
    <xf numFmtId="4" fontId="0" fillId="3" borderId="6" xfId="0" applyNumberFormat="1" applyFill="1" applyBorder="1" applyAlignment="1">
      <alignment horizontal="center"/>
    </xf>
    <xf numFmtId="0" fontId="0" fillId="0" borderId="65" xfId="0" applyBorder="1"/>
    <xf numFmtId="0" fontId="0" fillId="0" borderId="51" xfId="0" applyBorder="1"/>
    <xf numFmtId="0" fontId="0" fillId="0" borderId="66" xfId="0" applyBorder="1"/>
    <xf numFmtId="0" fontId="27" fillId="5" borderId="33" xfId="0" applyFont="1" applyFill="1" applyBorder="1" applyAlignment="1">
      <alignment horizontal="center"/>
    </xf>
    <xf numFmtId="0" fontId="8" fillId="5" borderId="33" xfId="0" applyFont="1" applyFill="1" applyBorder="1" applyAlignment="1">
      <alignment horizontal="center" vertical="center" wrapText="1"/>
    </xf>
    <xf numFmtId="0" fontId="15" fillId="5" borderId="0" xfId="0" applyFont="1" applyFill="1" applyAlignment="1">
      <alignment vertical="top" wrapText="1"/>
    </xf>
    <xf numFmtId="0" fontId="1" fillId="7" borderId="46" xfId="0" applyFont="1" applyFill="1" applyBorder="1" applyAlignment="1" applyProtection="1">
      <alignment horizontal="left" vertical="top" wrapText="1"/>
      <protection locked="0"/>
    </xf>
    <xf numFmtId="0" fontId="1" fillId="7" borderId="9" xfId="0" applyFont="1" applyFill="1" applyBorder="1" applyAlignment="1" applyProtection="1">
      <alignment horizontal="left" vertical="top" wrapText="1"/>
      <protection locked="0"/>
    </xf>
    <xf numFmtId="0" fontId="15" fillId="5" borderId="28" xfId="0" applyFont="1" applyFill="1" applyBorder="1" applyAlignment="1">
      <alignment horizontal="left" vertical="center" wrapText="1"/>
    </xf>
    <xf numFmtId="0" fontId="15" fillId="5" borderId="30" xfId="0" applyFont="1" applyFill="1" applyBorder="1" applyAlignment="1">
      <alignment vertical="top" wrapText="1"/>
    </xf>
    <xf numFmtId="0" fontId="15" fillId="5" borderId="32" xfId="0" applyFont="1" applyFill="1" applyBorder="1" applyAlignment="1">
      <alignment vertical="top" wrapText="1"/>
    </xf>
    <xf numFmtId="0" fontId="2" fillId="5" borderId="24" xfId="0" applyFont="1" applyFill="1" applyBorder="1"/>
    <xf numFmtId="0" fontId="2" fillId="5" borderId="25" xfId="0" applyFont="1" applyFill="1" applyBorder="1"/>
    <xf numFmtId="0" fontId="2" fillId="5" borderId="26" xfId="0" applyFont="1" applyFill="1" applyBorder="1"/>
    <xf numFmtId="0" fontId="8" fillId="5" borderId="4" xfId="0" applyFont="1" applyFill="1" applyBorder="1" applyAlignment="1">
      <alignment horizontal="left" vertical="top" wrapText="1"/>
    </xf>
    <xf numFmtId="0" fontId="8" fillId="5" borderId="6" xfId="0" applyFont="1" applyFill="1" applyBorder="1" applyAlignment="1">
      <alignment horizontal="center" vertical="top" wrapText="1"/>
    </xf>
    <xf numFmtId="0" fontId="2" fillId="2" borderId="33" xfId="0" applyFont="1" applyFill="1" applyBorder="1" applyAlignment="1">
      <alignment horizontal="left" vertical="top" wrapText="1"/>
    </xf>
    <xf numFmtId="0" fontId="20" fillId="5" borderId="2"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0" fillId="7" borderId="4" xfId="0" applyFill="1" applyBorder="1"/>
    <xf numFmtId="0" fontId="0" fillId="7" borderId="5" xfId="0" applyFill="1" applyBorder="1"/>
    <xf numFmtId="0" fontId="0" fillId="7" borderId="6" xfId="0" applyFill="1" applyBorder="1"/>
    <xf numFmtId="0" fontId="1" fillId="0" borderId="0" xfId="0" applyFont="1" applyAlignment="1">
      <alignment vertical="top" wrapText="1"/>
    </xf>
    <xf numFmtId="0" fontId="2" fillId="5" borderId="1" xfId="0" applyFont="1" applyFill="1" applyBorder="1" applyAlignment="1">
      <alignment vertical="center" wrapText="1"/>
    </xf>
    <xf numFmtId="0" fontId="0" fillId="5" borderId="22" xfId="0" applyFill="1" applyBorder="1" applyAlignment="1">
      <alignment wrapText="1"/>
    </xf>
    <xf numFmtId="0" fontId="1" fillId="5" borderId="22" xfId="0" applyFont="1" applyFill="1" applyBorder="1" applyAlignment="1">
      <alignment vertical="top" wrapText="1"/>
    </xf>
    <xf numFmtId="0" fontId="15" fillId="2" borderId="1" xfId="0" applyFont="1" applyFill="1" applyBorder="1" applyAlignment="1">
      <alignment horizontal="center" vertical="center" wrapText="1"/>
    </xf>
    <xf numFmtId="0" fontId="2" fillId="2" borderId="34" xfId="0" applyFont="1" applyFill="1" applyBorder="1" applyAlignment="1" applyProtection="1">
      <alignment horizontal="center" vertical="center" wrapText="1"/>
      <protection hidden="1"/>
    </xf>
    <xf numFmtId="0" fontId="3" fillId="0" borderId="0" xfId="0" applyFont="1" applyProtection="1">
      <protection hidden="1"/>
    </xf>
    <xf numFmtId="0" fontId="3" fillId="4" borderId="72" xfId="0" applyFont="1" applyFill="1" applyBorder="1" applyAlignment="1" applyProtection="1">
      <alignment horizontal="center" vertical="center" wrapText="1"/>
      <protection locked="0"/>
    </xf>
    <xf numFmtId="0" fontId="3" fillId="4" borderId="51"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hidden="1"/>
    </xf>
    <xf numFmtId="0" fontId="3" fillId="7" borderId="12" xfId="0" applyFont="1" applyFill="1" applyBorder="1" applyAlignment="1" applyProtection="1">
      <alignment horizontal="left" vertical="top" wrapText="1"/>
      <protection locked="0"/>
    </xf>
    <xf numFmtId="0" fontId="1" fillId="7" borderId="13" xfId="0" applyFont="1" applyFill="1" applyBorder="1" applyAlignment="1" applyProtection="1">
      <alignment horizontal="left" vertical="top" wrapText="1"/>
      <protection locked="0"/>
    </xf>
    <xf numFmtId="0" fontId="3" fillId="7" borderId="3" xfId="0" applyFont="1" applyFill="1" applyBorder="1" applyAlignment="1" applyProtection="1">
      <alignment horizontal="left" vertical="top" wrapText="1"/>
      <protection locked="0"/>
    </xf>
    <xf numFmtId="0" fontId="1" fillId="7" borderId="15" xfId="0" applyFont="1" applyFill="1" applyBorder="1" applyAlignment="1" applyProtection="1">
      <alignment horizontal="left" vertical="top" wrapText="1"/>
      <protection locked="0"/>
    </xf>
    <xf numFmtId="0" fontId="1" fillId="7" borderId="15" xfId="0" applyFont="1" applyFill="1" applyBorder="1" applyAlignment="1" applyProtection="1">
      <alignment horizontal="left" vertical="top"/>
      <protection locked="0"/>
    </xf>
    <xf numFmtId="0" fontId="3" fillId="7" borderId="17" xfId="0" applyFont="1" applyFill="1" applyBorder="1" applyAlignment="1" applyProtection="1">
      <alignment horizontal="left" vertical="top" wrapText="1"/>
      <protection locked="0"/>
    </xf>
    <xf numFmtId="0" fontId="1" fillId="7" borderId="18" xfId="0" applyFont="1" applyFill="1" applyBorder="1" applyAlignment="1" applyProtection="1">
      <alignment horizontal="left" vertical="top"/>
      <protection locked="0"/>
    </xf>
    <xf numFmtId="0" fontId="3" fillId="7" borderId="7" xfId="0" applyFont="1" applyFill="1" applyBorder="1" applyAlignment="1" applyProtection="1">
      <alignment horizontal="left" vertical="top" wrapText="1"/>
      <protection locked="0"/>
    </xf>
    <xf numFmtId="0" fontId="1" fillId="7" borderId="21" xfId="0" applyFont="1" applyFill="1" applyBorder="1" applyAlignment="1" applyProtection="1">
      <alignment horizontal="left" vertical="top" wrapText="1"/>
      <protection locked="0"/>
    </xf>
    <xf numFmtId="0" fontId="15" fillId="5" borderId="33" xfId="0" applyFont="1" applyFill="1" applyBorder="1" applyAlignment="1" applyProtection="1">
      <alignment horizontal="left" vertical="top" wrapText="1"/>
      <protection hidden="1"/>
    </xf>
    <xf numFmtId="0" fontId="49" fillId="2" borderId="3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4" xfId="0" applyFont="1" applyBorder="1" applyAlignment="1">
      <alignment horizontal="left" vertical="top" wrapText="1"/>
    </xf>
    <xf numFmtId="0" fontId="3" fillId="0" borderId="39" xfId="0" applyFont="1" applyBorder="1" applyAlignment="1">
      <alignment horizontal="center" vertical="center" wrapText="1"/>
    </xf>
    <xf numFmtId="0" fontId="3" fillId="7" borderId="11" xfId="0" applyFont="1" applyFill="1" applyBorder="1" applyAlignment="1" applyProtection="1">
      <alignment horizontal="center" vertical="center" wrapText="1"/>
      <protection locked="0" hidden="1"/>
    </xf>
    <xf numFmtId="0" fontId="3" fillId="7" borderId="14" xfId="0" applyFont="1" applyFill="1" applyBorder="1" applyAlignment="1" applyProtection="1">
      <alignment horizontal="center" vertical="center" wrapText="1"/>
      <protection locked="0" hidden="1"/>
    </xf>
    <xf numFmtId="0" fontId="3" fillId="7" borderId="16" xfId="0" applyFont="1" applyFill="1" applyBorder="1" applyAlignment="1" applyProtection="1">
      <alignment horizontal="center" vertical="center" wrapText="1"/>
      <protection locked="0" hidden="1"/>
    </xf>
    <xf numFmtId="0" fontId="15" fillId="0" borderId="22" xfId="0" quotePrefix="1" applyFont="1" applyBorder="1" applyAlignment="1">
      <alignment wrapText="1"/>
    </xf>
    <xf numFmtId="0" fontId="0" fillId="0" borderId="2" xfId="0" applyBorder="1"/>
    <xf numFmtId="0" fontId="0" fillId="0" borderId="22" xfId="0" applyBorder="1" applyAlignment="1">
      <alignment wrapText="1"/>
    </xf>
    <xf numFmtId="0" fontId="15" fillId="0" borderId="22" xfId="0" applyFont="1" applyBorder="1" applyAlignment="1">
      <alignment wrapText="1"/>
    </xf>
    <xf numFmtId="0" fontId="15" fillId="7" borderId="1" xfId="0" applyFont="1" applyFill="1" applyBorder="1" applyAlignment="1">
      <alignment vertical="top" wrapText="1"/>
    </xf>
    <xf numFmtId="0" fontId="15" fillId="7" borderId="22" xfId="0" quotePrefix="1" applyFont="1" applyFill="1" applyBorder="1" applyAlignment="1">
      <alignment wrapText="1"/>
    </xf>
    <xf numFmtId="0" fontId="8" fillId="5" borderId="24" xfId="0" applyFont="1" applyFill="1" applyBorder="1" applyAlignment="1">
      <alignment vertical="top"/>
    </xf>
    <xf numFmtId="0" fontId="2" fillId="5" borderId="25" xfId="0" applyFont="1" applyFill="1" applyBorder="1" applyAlignment="1">
      <alignment horizontal="left" vertical="top" wrapText="1"/>
    </xf>
    <xf numFmtId="0" fontId="2" fillId="5" borderId="26" xfId="0" applyFont="1" applyFill="1" applyBorder="1" applyAlignment="1">
      <alignment horizontal="left" vertical="top" wrapText="1"/>
    </xf>
    <xf numFmtId="0" fontId="2" fillId="5" borderId="24" xfId="0" applyFont="1" applyFill="1" applyBorder="1" applyAlignment="1">
      <alignment vertical="top"/>
    </xf>
    <xf numFmtId="0" fontId="2" fillId="5" borderId="24" xfId="0" applyFont="1" applyFill="1" applyBorder="1" applyAlignment="1">
      <alignment vertical="top" wrapText="1"/>
    </xf>
    <xf numFmtId="0" fontId="1" fillId="3" borderId="11" xfId="0" applyFont="1" applyFill="1" applyBorder="1" applyAlignment="1">
      <alignment horizontal="left" vertical="top" wrapText="1"/>
    </xf>
    <xf numFmtId="0" fontId="1" fillId="7" borderId="12" xfId="0" applyFont="1" applyFill="1" applyBorder="1" applyAlignment="1" applyProtection="1">
      <alignment horizontal="left" vertical="top" wrapText="1"/>
      <protection locked="0"/>
    </xf>
    <xf numFmtId="0" fontId="1" fillId="3" borderId="14" xfId="0" applyFont="1" applyFill="1" applyBorder="1" applyAlignment="1">
      <alignment horizontal="left" vertical="top" wrapText="1"/>
    </xf>
    <xf numFmtId="0" fontId="1" fillId="7" borderId="14" xfId="0" applyFont="1" applyFill="1" applyBorder="1" applyAlignment="1" applyProtection="1">
      <alignment horizontal="left" vertical="top" wrapText="1"/>
      <protection locked="0"/>
    </xf>
    <xf numFmtId="0" fontId="1" fillId="7" borderId="16" xfId="0" applyFont="1" applyFill="1" applyBorder="1" applyAlignment="1" applyProtection="1">
      <alignment horizontal="left" vertical="top" wrapText="1"/>
      <protection locked="0"/>
    </xf>
    <xf numFmtId="0" fontId="1" fillId="7" borderId="17" xfId="0" applyFont="1" applyFill="1" applyBorder="1" applyAlignment="1" applyProtection="1">
      <alignment horizontal="left" vertical="top" wrapText="1"/>
      <protection locked="0"/>
    </xf>
    <xf numFmtId="0" fontId="1" fillId="7" borderId="18" xfId="0" applyFont="1" applyFill="1" applyBorder="1" applyAlignment="1" applyProtection="1">
      <alignment horizontal="left" vertical="top" wrapText="1"/>
      <protection locked="0"/>
    </xf>
    <xf numFmtId="0" fontId="1" fillId="0" borderId="11" xfId="0" applyFont="1" applyBorder="1" applyAlignment="1">
      <alignment horizontal="left" vertical="top" wrapText="1"/>
    </xf>
    <xf numFmtId="0" fontId="1" fillId="0" borderId="14" xfId="0" applyFont="1" applyBorder="1" applyAlignment="1">
      <alignment horizontal="left" vertical="top" wrapText="1"/>
    </xf>
    <xf numFmtId="0" fontId="1" fillId="7" borderId="11" xfId="0" applyFont="1" applyFill="1" applyBorder="1" applyAlignment="1" applyProtection="1">
      <alignment horizontal="left" vertical="top" wrapText="1"/>
      <protection locked="0"/>
    </xf>
    <xf numFmtId="0" fontId="1" fillId="0" borderId="31" xfId="0" applyFont="1" applyBorder="1"/>
    <xf numFmtId="0" fontId="0" fillId="0" borderId="10" xfId="0" applyBorder="1"/>
    <xf numFmtId="0" fontId="2" fillId="3" borderId="68" xfId="0" applyFont="1" applyFill="1" applyBorder="1" applyAlignment="1">
      <alignment horizontal="center" vertical="center" wrapText="1"/>
    </xf>
    <xf numFmtId="167" fontId="3" fillId="3" borderId="12" xfId="4" applyNumberFormat="1" applyFont="1" applyFill="1" applyBorder="1" applyAlignment="1" applyProtection="1">
      <alignment horizontal="center" vertical="center" wrapText="1"/>
    </xf>
    <xf numFmtId="166" fontId="3" fillId="3" borderId="12" xfId="4" applyNumberFormat="1" applyFont="1" applyFill="1" applyBorder="1" applyAlignment="1" applyProtection="1">
      <alignment horizontal="center" vertical="center" wrapText="1"/>
    </xf>
    <xf numFmtId="0" fontId="1" fillId="3" borderId="16" xfId="0" applyFont="1" applyFill="1" applyBorder="1" applyAlignment="1">
      <alignment horizontal="left" vertical="top" wrapText="1"/>
    </xf>
    <xf numFmtId="167" fontId="3" fillId="3" borderId="17" xfId="4" applyNumberFormat="1" applyFont="1" applyFill="1" applyBorder="1" applyAlignment="1" applyProtection="1">
      <alignment horizontal="center" vertical="center" wrapText="1"/>
    </xf>
    <xf numFmtId="166" fontId="3" fillId="3" borderId="17" xfId="4" applyNumberFormat="1" applyFont="1" applyFill="1" applyBorder="1" applyAlignment="1" applyProtection="1">
      <alignment horizontal="center" vertical="center" wrapText="1"/>
    </xf>
    <xf numFmtId="0" fontId="8" fillId="5" borderId="24" xfId="0" applyFont="1" applyFill="1" applyBorder="1" applyAlignment="1">
      <alignment horizontal="left" vertical="top" wrapText="1"/>
    </xf>
    <xf numFmtId="0" fontId="1" fillId="7" borderId="20" xfId="0" applyFont="1" applyFill="1" applyBorder="1" applyAlignment="1" applyProtection="1">
      <alignment horizontal="left" vertical="top" wrapText="1"/>
      <protection locked="0"/>
    </xf>
    <xf numFmtId="0" fontId="3" fillId="3" borderId="14" xfId="0" applyFont="1" applyFill="1" applyBorder="1" applyAlignment="1">
      <alignment horizontal="center" vertical="center" wrapText="1"/>
    </xf>
    <xf numFmtId="0" fontId="1" fillId="3" borderId="21" xfId="0" applyFont="1" applyFill="1" applyBorder="1" applyAlignment="1">
      <alignment horizontal="left" vertical="top" wrapText="1"/>
    </xf>
    <xf numFmtId="0" fontId="1" fillId="3" borderId="15" xfId="0" applyFont="1" applyFill="1" applyBorder="1" applyAlignment="1">
      <alignment horizontal="left" vertical="top" wrapText="1"/>
    </xf>
    <xf numFmtId="0" fontId="3" fillId="3" borderId="16" xfId="0" applyFont="1" applyFill="1" applyBorder="1" applyAlignment="1">
      <alignment horizontal="center" vertical="center" wrapText="1"/>
    </xf>
    <xf numFmtId="0" fontId="1" fillId="3" borderId="18" xfId="0" applyFont="1" applyFill="1" applyBorder="1" applyAlignment="1">
      <alignment horizontal="left" vertical="top" wrapText="1"/>
    </xf>
    <xf numFmtId="0" fontId="57" fillId="3" borderId="17" xfId="2" applyFont="1" applyFill="1" applyBorder="1" applyAlignment="1" applyProtection="1">
      <alignment horizontal="center" vertical="center" wrapText="1"/>
    </xf>
    <xf numFmtId="0" fontId="0" fillId="0" borderId="1" xfId="0" applyBorder="1" applyAlignment="1">
      <alignment wrapText="1"/>
    </xf>
    <xf numFmtId="0" fontId="15" fillId="0" borderId="2" xfId="0" applyFont="1" applyBorder="1" applyAlignment="1">
      <alignment wrapText="1"/>
    </xf>
    <xf numFmtId="0" fontId="2" fillId="3" borderId="33" xfId="0" applyFont="1" applyFill="1" applyBorder="1" applyAlignment="1">
      <alignment wrapText="1"/>
    </xf>
    <xf numFmtId="0" fontId="2" fillId="5" borderId="33" xfId="0" applyFont="1" applyFill="1" applyBorder="1" applyAlignment="1">
      <alignment vertical="top" wrapText="1"/>
    </xf>
    <xf numFmtId="0" fontId="15" fillId="7" borderId="0" xfId="0" applyFont="1" applyFill="1" applyAlignment="1" applyProtection="1">
      <alignment vertical="top" wrapText="1"/>
      <protection locked="0"/>
    </xf>
    <xf numFmtId="0" fontId="15" fillId="7" borderId="1" xfId="0" applyFont="1" applyFill="1" applyBorder="1" applyAlignment="1" applyProtection="1">
      <alignment wrapText="1"/>
      <protection locked="0"/>
    </xf>
    <xf numFmtId="0" fontId="15" fillId="7" borderId="22" xfId="0" applyFont="1" applyFill="1" applyBorder="1" applyAlignment="1" applyProtection="1">
      <alignment wrapText="1"/>
      <protection locked="0"/>
    </xf>
    <xf numFmtId="0" fontId="15" fillId="7" borderId="2" xfId="0" applyFont="1" applyFill="1" applyBorder="1" applyAlignment="1" applyProtection="1">
      <alignment wrapText="1"/>
      <protection locked="0"/>
    </xf>
    <xf numFmtId="0" fontId="8" fillId="2" borderId="33" xfId="0" applyFont="1" applyFill="1" applyBorder="1" applyAlignment="1">
      <alignment horizontal="center" vertical="center" wrapText="1"/>
    </xf>
    <xf numFmtId="0" fontId="3" fillId="5" borderId="33" xfId="0" applyFont="1" applyFill="1" applyBorder="1" applyAlignment="1">
      <alignment wrapText="1"/>
    </xf>
    <xf numFmtId="0" fontId="32" fillId="7" borderId="2" xfId="0" applyFont="1" applyFill="1" applyBorder="1" applyAlignment="1" applyProtection="1">
      <alignment horizontal="center"/>
      <protection locked="0"/>
    </xf>
    <xf numFmtId="0" fontId="35" fillId="5" borderId="26" xfId="0" applyFont="1" applyFill="1" applyBorder="1"/>
    <xf numFmtId="0" fontId="35" fillId="5" borderId="62" xfId="0" applyFont="1" applyFill="1" applyBorder="1"/>
    <xf numFmtId="0" fontId="0" fillId="0" borderId="0" xfId="0" applyAlignment="1">
      <alignment vertical="center"/>
    </xf>
    <xf numFmtId="0" fontId="3" fillId="3" borderId="17" xfId="0" applyFont="1" applyFill="1" applyBorder="1" applyAlignment="1" applyProtection="1">
      <alignment vertical="center"/>
      <protection locked="0"/>
    </xf>
    <xf numFmtId="0" fontId="1" fillId="3" borderId="9" xfId="0" applyFont="1" applyFill="1" applyBorder="1" applyAlignment="1" applyProtection="1">
      <alignment vertical="center"/>
      <protection locked="0"/>
    </xf>
    <xf numFmtId="0" fontId="1" fillId="3" borderId="44" xfId="0" applyFont="1" applyFill="1" applyBorder="1" applyAlignment="1" applyProtection="1">
      <alignment vertical="center"/>
      <protection locked="0"/>
    </xf>
    <xf numFmtId="0" fontId="1" fillId="3" borderId="19" xfId="0" applyFont="1" applyFill="1" applyBorder="1" applyAlignment="1" applyProtection="1">
      <alignment vertical="center"/>
      <protection locked="0"/>
    </xf>
    <xf numFmtId="0" fontId="1" fillId="3" borderId="41" xfId="0" applyFont="1" applyFill="1" applyBorder="1" applyAlignment="1" applyProtection="1">
      <alignment vertical="center"/>
      <protection locked="0"/>
    </xf>
    <xf numFmtId="3" fontId="0" fillId="6" borderId="11" xfId="0" applyNumberFormat="1" applyFill="1" applyBorder="1" applyProtection="1">
      <protection locked="0"/>
    </xf>
    <xf numFmtId="3" fontId="0" fillId="6" borderId="12" xfId="0" applyNumberFormat="1" applyFill="1" applyBorder="1" applyProtection="1">
      <protection locked="0"/>
    </xf>
    <xf numFmtId="3" fontId="0" fillId="6" borderId="13" xfId="0" applyNumberFormat="1" applyFill="1" applyBorder="1" applyProtection="1">
      <protection locked="0"/>
    </xf>
    <xf numFmtId="2" fontId="0" fillId="6" borderId="14" xfId="0" applyNumberFormat="1" applyFill="1" applyBorder="1" applyProtection="1">
      <protection locked="0"/>
    </xf>
    <xf numFmtId="2" fontId="0" fillId="6" borderId="3" xfId="0" applyNumberFormat="1" applyFill="1" applyBorder="1" applyProtection="1">
      <protection locked="0"/>
    </xf>
    <xf numFmtId="2" fontId="0" fillId="6" borderId="15" xfId="0" applyNumberFormat="1" applyFill="1" applyBorder="1" applyProtection="1">
      <protection locked="0"/>
    </xf>
    <xf numFmtId="3" fontId="0" fillId="6" borderId="14" xfId="0" applyNumberFormat="1" applyFill="1" applyBorder="1" applyProtection="1">
      <protection locked="0"/>
    </xf>
    <xf numFmtId="3" fontId="0" fillId="6" borderId="3" xfId="0" applyNumberFormat="1" applyFill="1" applyBorder="1" applyProtection="1">
      <protection locked="0"/>
    </xf>
    <xf numFmtId="3" fontId="0" fillId="6" borderId="15" xfId="0" applyNumberFormat="1" applyFill="1" applyBorder="1" applyProtection="1">
      <protection locked="0"/>
    </xf>
    <xf numFmtId="2" fontId="0" fillId="6" borderId="16" xfId="0" applyNumberFormat="1" applyFill="1" applyBorder="1" applyProtection="1">
      <protection locked="0"/>
    </xf>
    <xf numFmtId="2" fontId="0" fillId="6" borderId="17" xfId="0" applyNumberFormat="1" applyFill="1" applyBorder="1" applyProtection="1">
      <protection locked="0"/>
    </xf>
    <xf numFmtId="2" fontId="0" fillId="6" borderId="18" xfId="0" applyNumberFormat="1" applyFill="1" applyBorder="1" applyProtection="1">
      <protection locked="0"/>
    </xf>
    <xf numFmtId="0" fontId="57" fillId="3" borderId="27" xfId="2" applyFont="1" applyFill="1" applyBorder="1" applyAlignment="1" applyProtection="1">
      <alignment horizontal="center" vertical="center" wrapText="1"/>
    </xf>
    <xf numFmtId="9" fontId="8" fillId="9" borderId="33" xfId="0" applyNumberFormat="1" applyFont="1" applyFill="1" applyBorder="1" applyAlignment="1" applyProtection="1">
      <alignment horizontal="center" vertical="center" wrapText="1"/>
      <protection hidden="1"/>
    </xf>
    <xf numFmtId="0" fontId="3" fillId="9" borderId="0" xfId="0" applyFont="1" applyFill="1" applyAlignment="1" applyProtection="1">
      <alignment horizontal="center" vertical="center" wrapText="1"/>
      <protection hidden="1"/>
    </xf>
    <xf numFmtId="9" fontId="8" fillId="9" borderId="34" xfId="0" applyNumberFormat="1" applyFont="1" applyFill="1" applyBorder="1" applyAlignment="1" applyProtection="1">
      <alignment horizontal="center" vertical="center" wrapText="1"/>
      <protection hidden="1"/>
    </xf>
    <xf numFmtId="0" fontId="16" fillId="9" borderId="1" xfId="0" applyFont="1" applyFill="1" applyBorder="1" applyAlignment="1" applyProtection="1">
      <alignment horizontal="center" vertical="center" wrapText="1"/>
      <protection hidden="1"/>
    </xf>
    <xf numFmtId="0" fontId="16" fillId="9" borderId="8" xfId="0" applyFont="1" applyFill="1" applyBorder="1" applyAlignment="1" applyProtection="1">
      <alignment horizontal="center" vertical="center" wrapText="1"/>
      <protection hidden="1"/>
    </xf>
    <xf numFmtId="0" fontId="8" fillId="0" borderId="0" xfId="0" applyFont="1" applyAlignment="1">
      <alignment horizontal="center" vertical="center"/>
    </xf>
    <xf numFmtId="0" fontId="2" fillId="7" borderId="1" xfId="0" applyFont="1" applyFill="1" applyBorder="1" applyAlignment="1" applyProtection="1">
      <alignment wrapText="1"/>
      <protection locked="0"/>
    </xf>
    <xf numFmtId="0" fontId="2" fillId="7" borderId="22" xfId="0" applyFont="1" applyFill="1" applyBorder="1" applyAlignment="1" applyProtection="1">
      <alignment wrapText="1"/>
      <protection locked="0"/>
    </xf>
    <xf numFmtId="0" fontId="4" fillId="7" borderId="2" xfId="0" applyFont="1" applyFill="1" applyBorder="1" applyAlignment="1" applyProtection="1">
      <alignment wrapText="1"/>
      <protection locked="0"/>
    </xf>
    <xf numFmtId="0" fontId="2" fillId="7" borderId="0" xfId="0" applyFont="1" applyFill="1" applyAlignment="1" applyProtection="1">
      <alignment wrapText="1"/>
      <protection locked="0"/>
    </xf>
    <xf numFmtId="0" fontId="4" fillId="7" borderId="0" xfId="0" applyFont="1" applyFill="1" applyAlignment="1" applyProtection="1">
      <alignment wrapText="1"/>
      <protection locked="0"/>
    </xf>
    <xf numFmtId="0" fontId="57" fillId="0" borderId="0" xfId="2" applyFont="1" applyAlignment="1">
      <alignment horizontal="center" vertical="center" wrapText="1"/>
    </xf>
    <xf numFmtId="9" fontId="3" fillId="7" borderId="2" xfId="0" applyNumberFormat="1" applyFont="1" applyFill="1" applyBorder="1" applyAlignment="1" applyProtection="1">
      <alignment horizontal="center" vertical="center"/>
      <protection locked="0"/>
    </xf>
    <xf numFmtId="9" fontId="3" fillId="7" borderId="33" xfId="0" applyNumberFormat="1" applyFont="1" applyFill="1" applyBorder="1" applyAlignment="1" applyProtection="1">
      <alignment horizontal="center" vertical="center"/>
      <protection locked="0"/>
    </xf>
    <xf numFmtId="0" fontId="32" fillId="2" borderId="31" xfId="0" applyFont="1" applyFill="1" applyBorder="1" applyAlignment="1">
      <alignment horizontal="center"/>
    </xf>
    <xf numFmtId="0" fontId="32" fillId="2" borderId="32" xfId="0" applyFont="1" applyFill="1" applyBorder="1" applyAlignment="1">
      <alignment horizontal="center"/>
    </xf>
    <xf numFmtId="0" fontId="1" fillId="5" borderId="22" xfId="0" applyFont="1" applyFill="1" applyBorder="1" applyAlignment="1">
      <alignment horizontal="left" vertical="top" wrapText="1"/>
    </xf>
    <xf numFmtId="0" fontId="2" fillId="0" borderId="0" xfId="0" applyFont="1"/>
    <xf numFmtId="3" fontId="0" fillId="6" borderId="4" xfId="0" applyNumberFormat="1" applyFill="1" applyBorder="1" applyProtection="1">
      <protection locked="0"/>
    </xf>
    <xf numFmtId="2" fontId="0" fillId="6" borderId="5" xfId="0" applyNumberFormat="1" applyFill="1" applyBorder="1" applyProtection="1">
      <protection locked="0"/>
    </xf>
    <xf numFmtId="3" fontId="0" fillId="6" borderId="5" xfId="0" applyNumberFormat="1" applyFill="1" applyBorder="1" applyProtection="1">
      <protection locked="0"/>
    </xf>
    <xf numFmtId="2" fontId="0" fillId="6" borderId="6" xfId="0" applyNumberFormat="1" applyFill="1" applyBorder="1" applyProtection="1">
      <protection locked="0"/>
    </xf>
    <xf numFmtId="0" fontId="1" fillId="6" borderId="11" xfId="0" applyFont="1" applyFill="1" applyBorder="1" applyProtection="1">
      <protection locked="0"/>
    </xf>
    <xf numFmtId="0" fontId="1" fillId="6" borderId="12" xfId="0" applyFont="1" applyFill="1" applyBorder="1" applyProtection="1">
      <protection locked="0"/>
    </xf>
    <xf numFmtId="0" fontId="1" fillId="6" borderId="13" xfId="0" applyFont="1" applyFill="1" applyBorder="1" applyProtection="1">
      <protection locked="0"/>
    </xf>
    <xf numFmtId="168" fontId="1" fillId="6" borderId="4" xfId="4" applyNumberFormat="1" applyFont="1" applyFill="1" applyBorder="1" applyProtection="1">
      <protection locked="0"/>
    </xf>
    <xf numFmtId="0" fontId="1" fillId="6" borderId="14" xfId="0" applyFont="1" applyFill="1" applyBorder="1" applyProtection="1">
      <protection locked="0"/>
    </xf>
    <xf numFmtId="0" fontId="1" fillId="6" borderId="3" xfId="0" applyFont="1" applyFill="1" applyBorder="1" applyProtection="1">
      <protection locked="0"/>
    </xf>
    <xf numFmtId="0" fontId="1" fillId="6" borderId="15" xfId="0" applyFont="1" applyFill="1" applyBorder="1" applyProtection="1">
      <protection locked="0"/>
    </xf>
    <xf numFmtId="168" fontId="1" fillId="6" borderId="5" xfId="4" applyNumberFormat="1" applyFont="1" applyFill="1" applyBorder="1" applyProtection="1">
      <protection locked="0"/>
    </xf>
    <xf numFmtId="168" fontId="1" fillId="0" borderId="22" xfId="4" applyNumberFormat="1" applyFont="1" applyBorder="1"/>
    <xf numFmtId="0" fontId="1" fillId="0" borderId="22" xfId="0" applyFont="1" applyBorder="1"/>
    <xf numFmtId="0" fontId="1" fillId="6" borderId="16" xfId="0" applyFont="1" applyFill="1" applyBorder="1" applyProtection="1">
      <protection locked="0"/>
    </xf>
    <xf numFmtId="0" fontId="1" fillId="6" borderId="17" xfId="0" applyFont="1" applyFill="1" applyBorder="1" applyProtection="1">
      <protection locked="0"/>
    </xf>
    <xf numFmtId="0" fontId="1" fillId="6" borderId="18" xfId="0" applyFont="1" applyFill="1" applyBorder="1" applyProtection="1">
      <protection locked="0"/>
    </xf>
    <xf numFmtId="168" fontId="1" fillId="6" borderId="6" xfId="4" applyNumberFormat="1" applyFont="1" applyFill="1" applyBorder="1" applyProtection="1">
      <protection locked="0"/>
    </xf>
    <xf numFmtId="0" fontId="0" fillId="6" borderId="54" xfId="0" applyFill="1" applyBorder="1" applyProtection="1">
      <protection locked="0"/>
    </xf>
    <xf numFmtId="9" fontId="3" fillId="7" borderId="73" xfId="0" applyNumberFormat="1" applyFont="1" applyFill="1" applyBorder="1" applyAlignment="1" applyProtection="1">
      <alignment horizontal="center" vertical="center"/>
      <protection locked="0"/>
    </xf>
    <xf numFmtId="0" fontId="35" fillId="2" borderId="39" xfId="0" applyFont="1" applyFill="1" applyBorder="1" applyAlignment="1">
      <alignment horizontal="center" vertical="center" wrapText="1"/>
    </xf>
    <xf numFmtId="0" fontId="35" fillId="2" borderId="61" xfId="0" applyFont="1" applyFill="1" applyBorder="1" applyAlignment="1">
      <alignment horizontal="center" vertical="center" wrapText="1"/>
    </xf>
    <xf numFmtId="0" fontId="35" fillId="2" borderId="62" xfId="0" applyFont="1" applyFill="1" applyBorder="1" applyAlignment="1">
      <alignment horizontal="center" vertical="center" wrapText="1"/>
    </xf>
    <xf numFmtId="0" fontId="35" fillId="2" borderId="22" xfId="0" applyFont="1" applyFill="1" applyBorder="1" applyAlignment="1">
      <alignment horizontal="center" vertical="center" wrapText="1"/>
    </xf>
    <xf numFmtId="0" fontId="2" fillId="0" borderId="11" xfId="0" applyFont="1" applyBorder="1" applyAlignment="1">
      <alignment horizontal="center"/>
    </xf>
    <xf numFmtId="0" fontId="2" fillId="0" borderId="14" xfId="0" applyFont="1" applyBorder="1" applyAlignment="1">
      <alignment horizontal="center"/>
    </xf>
    <xf numFmtId="0" fontId="2" fillId="0" borderId="55" xfId="0" applyFont="1" applyBorder="1" applyAlignment="1">
      <alignment horizont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1" fillId="0" borderId="10" xfId="0" applyFont="1" applyBorder="1"/>
    <xf numFmtId="0" fontId="3" fillId="5" borderId="33" xfId="0" applyFont="1" applyFill="1" applyBorder="1" applyAlignment="1">
      <alignment horizontal="left" vertical="top" wrapText="1"/>
    </xf>
    <xf numFmtId="0" fontId="3" fillId="2" borderId="1" xfId="0" applyFont="1" applyFill="1" applyBorder="1" applyAlignment="1">
      <alignment horizontal="left" vertical="top" wrapText="1"/>
    </xf>
    <xf numFmtId="0" fontId="1" fillId="7" borderId="5" xfId="0" applyFont="1" applyFill="1" applyBorder="1" applyAlignment="1" applyProtection="1">
      <alignment horizontal="left" vertical="top" wrapText="1"/>
      <protection locked="0"/>
    </xf>
    <xf numFmtId="0" fontId="3" fillId="2" borderId="22" xfId="0" applyFont="1" applyFill="1" applyBorder="1" applyAlignment="1">
      <alignment horizontal="left" vertical="top" wrapText="1"/>
    </xf>
    <xf numFmtId="0" fontId="1" fillId="7" borderId="6" xfId="0" applyFont="1" applyFill="1" applyBorder="1" applyAlignment="1" applyProtection="1">
      <alignment horizontal="left" vertical="top" wrapText="1"/>
      <protection locked="0"/>
    </xf>
    <xf numFmtId="0" fontId="2" fillId="5" borderId="22" xfId="0" applyFont="1" applyFill="1" applyBorder="1" applyAlignment="1">
      <alignment wrapText="1"/>
    </xf>
    <xf numFmtId="0" fontId="20" fillId="2" borderId="34" xfId="0" applyFont="1" applyFill="1" applyBorder="1" applyAlignment="1" applyProtection="1">
      <alignment horizontal="center" vertical="center" wrapText="1"/>
      <protection hidden="1"/>
    </xf>
    <xf numFmtId="0" fontId="12" fillId="7" borderId="0" xfId="0" applyFont="1" applyFill="1" applyAlignment="1" applyProtection="1">
      <alignment horizontal="center" vertical="center"/>
      <protection locked="0"/>
    </xf>
    <xf numFmtId="0" fontId="20" fillId="2" borderId="0" xfId="0" applyFont="1" applyFill="1" applyAlignment="1">
      <alignment horizontal="center"/>
    </xf>
    <xf numFmtId="0" fontId="50" fillId="2" borderId="0" xfId="0" applyFont="1" applyFill="1" applyAlignment="1">
      <alignment horizontal="center"/>
    </xf>
    <xf numFmtId="0" fontId="16" fillId="2" borderId="0" xfId="0" applyFont="1" applyFill="1" applyAlignment="1" applyProtection="1">
      <alignment horizontal="center" vertical="center"/>
      <protection hidden="1"/>
    </xf>
    <xf numFmtId="0" fontId="17" fillId="0" borderId="24"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17" fillId="0" borderId="36"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0" fillId="0" borderId="2" xfId="0" applyFont="1" applyBorder="1" applyAlignment="1" applyProtection="1">
      <alignment horizontal="center" vertical="center" wrapText="1"/>
      <protection hidden="1"/>
    </xf>
    <xf numFmtId="0" fontId="59" fillId="5" borderId="23" xfId="0" applyFont="1" applyFill="1" applyBorder="1" applyAlignment="1">
      <alignment horizontal="center" vertical="center"/>
    </xf>
    <xf numFmtId="0" fontId="59" fillId="5" borderId="30" xfId="0" applyFont="1" applyFill="1" applyBorder="1" applyAlignment="1">
      <alignment horizontal="center" vertical="center"/>
    </xf>
    <xf numFmtId="0" fontId="56" fillId="2" borderId="34" xfId="3" applyFont="1" applyFill="1" applyBorder="1" applyAlignment="1">
      <alignment horizontal="center"/>
    </xf>
    <xf numFmtId="0" fontId="56" fillId="2" borderId="36" xfId="3" applyFont="1" applyFill="1" applyBorder="1" applyAlignment="1">
      <alignment horizontal="center"/>
    </xf>
    <xf numFmtId="0" fontId="39" fillId="5" borderId="23" xfId="0" applyFont="1" applyFill="1" applyBorder="1" applyAlignment="1">
      <alignment horizontal="center" vertical="center"/>
    </xf>
    <xf numFmtId="0" fontId="39" fillId="5" borderId="30" xfId="0" applyFont="1" applyFill="1" applyBorder="1" applyAlignment="1">
      <alignment horizontal="center" vertical="center"/>
    </xf>
    <xf numFmtId="0" fontId="41" fillId="2" borderId="34" xfId="0" applyFont="1" applyFill="1" applyBorder="1" applyAlignment="1">
      <alignment horizontal="center" vertical="center" wrapText="1"/>
    </xf>
    <xf numFmtId="0" fontId="40" fillId="2" borderId="36" xfId="0" applyFont="1" applyFill="1" applyBorder="1" applyAlignment="1">
      <alignment horizontal="center" vertical="center" wrapText="1"/>
    </xf>
    <xf numFmtId="0" fontId="45" fillId="0" borderId="0" xfId="0" applyFont="1" applyAlignment="1">
      <alignment horizontal="left" vertical="top" wrapText="1"/>
    </xf>
    <xf numFmtId="0" fontId="50" fillId="2" borderId="34" xfId="0" applyFont="1" applyFill="1" applyBorder="1" applyAlignment="1">
      <alignment horizontal="center"/>
    </xf>
    <xf numFmtId="0" fontId="50" fillId="2" borderId="35" xfId="0" applyFont="1" applyFill="1" applyBorder="1" applyAlignment="1">
      <alignment horizontal="center"/>
    </xf>
    <xf numFmtId="0" fontId="50" fillId="2" borderId="36" xfId="0" applyFont="1" applyFill="1" applyBorder="1" applyAlignment="1">
      <alignment horizontal="center"/>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19" fillId="5" borderId="31" xfId="0" applyFont="1" applyFill="1" applyBorder="1" applyAlignment="1">
      <alignment horizontal="center" vertical="center" wrapText="1"/>
    </xf>
    <xf numFmtId="0" fontId="19" fillId="5" borderId="32" xfId="0" applyFont="1" applyFill="1" applyBorder="1" applyAlignment="1">
      <alignment horizontal="center" vertical="center" wrapText="1"/>
    </xf>
    <xf numFmtId="0" fontId="29" fillId="2" borderId="34" xfId="0" applyFont="1" applyFill="1" applyBorder="1" applyAlignment="1" applyProtection="1">
      <alignment horizontal="center" vertical="center" wrapText="1"/>
      <protection hidden="1"/>
    </xf>
    <xf numFmtId="0" fontId="29" fillId="2" borderId="35" xfId="0" applyFont="1" applyFill="1" applyBorder="1" applyAlignment="1" applyProtection="1">
      <alignment horizontal="center" vertical="center" wrapText="1"/>
      <protection hidden="1"/>
    </xf>
    <xf numFmtId="0" fontId="29" fillId="2" borderId="36" xfId="0" applyFont="1" applyFill="1" applyBorder="1" applyAlignment="1" applyProtection="1">
      <alignment horizontal="center" vertical="center" wrapText="1"/>
      <protection hidden="1"/>
    </xf>
    <xf numFmtId="0" fontId="8" fillId="2" borderId="34" xfId="0" applyFont="1" applyFill="1" applyBorder="1" applyAlignment="1" applyProtection="1">
      <alignment horizontal="center" vertical="center" wrapText="1"/>
      <protection hidden="1"/>
    </xf>
    <xf numFmtId="0" fontId="8" fillId="2" borderId="35" xfId="0" applyFont="1" applyFill="1" applyBorder="1" applyAlignment="1" applyProtection="1">
      <alignment horizontal="center" vertical="center" wrapText="1"/>
      <protection hidden="1"/>
    </xf>
    <xf numFmtId="0" fontId="8" fillId="2" borderId="36" xfId="0" applyFont="1" applyFill="1" applyBorder="1" applyAlignment="1" applyProtection="1">
      <alignment horizontal="center" vertical="center" wrapText="1"/>
      <protection hidden="1"/>
    </xf>
    <xf numFmtId="0" fontId="27" fillId="5" borderId="34" xfId="0" applyFont="1" applyFill="1" applyBorder="1" applyAlignment="1">
      <alignment horizontal="center" vertical="center"/>
    </xf>
    <xf numFmtId="0" fontId="27" fillId="5" borderId="35" xfId="0" applyFont="1" applyFill="1" applyBorder="1" applyAlignment="1">
      <alignment horizontal="center" vertical="center"/>
    </xf>
    <xf numFmtId="0" fontId="27" fillId="5" borderId="36" xfId="0" applyFont="1" applyFill="1" applyBorder="1" applyAlignment="1">
      <alignment horizontal="center" vertical="center"/>
    </xf>
    <xf numFmtId="0" fontId="2" fillId="5" borderId="8" xfId="0" applyFont="1" applyFill="1" applyBorder="1" applyAlignment="1" applyProtection="1">
      <alignment horizontal="center" vertical="center" wrapText="1"/>
      <protection hidden="1"/>
    </xf>
    <xf numFmtId="0" fontId="2" fillId="5" borderId="27" xfId="0" applyFont="1" applyFill="1" applyBorder="1" applyAlignment="1" applyProtection="1">
      <alignment horizontal="center" vertical="center" wrapText="1"/>
      <protection hidden="1"/>
    </xf>
    <xf numFmtId="0" fontId="2" fillId="5" borderId="28" xfId="0" applyFont="1" applyFill="1" applyBorder="1" applyAlignment="1" applyProtection="1">
      <alignment horizontal="center" vertical="center" wrapText="1"/>
      <protection hidden="1"/>
    </xf>
    <xf numFmtId="0" fontId="2" fillId="5" borderId="23" xfId="0" applyFont="1" applyFill="1" applyBorder="1" applyAlignment="1" applyProtection="1">
      <alignment horizontal="center" vertical="center" wrapText="1"/>
      <protection hidden="1"/>
    </xf>
    <xf numFmtId="0" fontId="2" fillId="5" borderId="0" xfId="0" applyFont="1" applyFill="1" applyAlignment="1" applyProtection="1">
      <alignment horizontal="center" vertical="center" wrapText="1"/>
      <protection hidden="1"/>
    </xf>
    <xf numFmtId="0" fontId="2" fillId="5" borderId="30" xfId="0" applyFont="1" applyFill="1" applyBorder="1" applyAlignment="1" applyProtection="1">
      <alignment horizontal="center" vertical="center" wrapText="1"/>
      <protection hidden="1"/>
    </xf>
    <xf numFmtId="0" fontId="2" fillId="5" borderId="31" xfId="0" applyFont="1" applyFill="1" applyBorder="1" applyAlignment="1" applyProtection="1">
      <alignment horizontal="center" vertical="center" wrapText="1"/>
      <protection hidden="1"/>
    </xf>
    <xf numFmtId="0" fontId="2" fillId="5" borderId="10" xfId="0" applyFont="1" applyFill="1" applyBorder="1" applyAlignment="1" applyProtection="1">
      <alignment horizontal="center" vertical="center" wrapText="1"/>
      <protection hidden="1"/>
    </xf>
    <xf numFmtId="0" fontId="2" fillId="5" borderId="32" xfId="0" applyFont="1" applyFill="1" applyBorder="1" applyAlignment="1" applyProtection="1">
      <alignment horizontal="center" vertical="center" wrapText="1"/>
      <protection hidden="1"/>
    </xf>
    <xf numFmtId="0" fontId="3" fillId="5" borderId="1" xfId="0" applyFont="1" applyFill="1" applyBorder="1" applyAlignment="1">
      <alignment horizontal="left" vertical="top" wrapText="1"/>
    </xf>
    <xf numFmtId="0" fontId="3" fillId="5" borderId="22" xfId="0" applyFont="1" applyFill="1" applyBorder="1" applyAlignment="1">
      <alignment horizontal="left" vertical="top" wrapText="1"/>
    </xf>
    <xf numFmtId="0" fontId="3" fillId="5" borderId="2"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22" xfId="0" applyFont="1" applyFill="1" applyBorder="1" applyAlignment="1">
      <alignment horizontal="left" vertical="top" wrapText="1"/>
    </xf>
    <xf numFmtId="0" fontId="2" fillId="5" borderId="2" xfId="0" applyFont="1" applyFill="1" applyBorder="1" applyAlignment="1">
      <alignment horizontal="left" vertical="top" wrapText="1"/>
    </xf>
    <xf numFmtId="0" fontId="27" fillId="2" borderId="34" xfId="0" applyFont="1" applyFill="1" applyBorder="1" applyAlignment="1">
      <alignment horizontal="center"/>
    </xf>
    <xf numFmtId="0" fontId="27" fillId="2" borderId="35" xfId="0" applyFont="1" applyFill="1" applyBorder="1" applyAlignment="1">
      <alignment horizontal="center"/>
    </xf>
    <xf numFmtId="0" fontId="27" fillId="2" borderId="36" xfId="0" applyFont="1" applyFill="1" applyBorder="1" applyAlignment="1">
      <alignment horizontal="center"/>
    </xf>
    <xf numFmtId="14" fontId="8" fillId="7" borderId="34" xfId="0" applyNumberFormat="1" applyFont="1" applyFill="1" applyBorder="1" applyAlignment="1" applyProtection="1">
      <alignment horizontal="center"/>
      <protection locked="0"/>
    </xf>
    <xf numFmtId="14" fontId="8" fillId="7" borderId="36" xfId="0" applyNumberFormat="1" applyFont="1" applyFill="1" applyBorder="1" applyAlignment="1" applyProtection="1">
      <alignment horizontal="center"/>
      <protection locked="0"/>
    </xf>
    <xf numFmtId="0" fontId="48" fillId="0" borderId="10" xfId="0" applyFont="1" applyBorder="1" applyAlignment="1">
      <alignment horizontal="center"/>
    </xf>
    <xf numFmtId="0" fontId="8" fillId="5" borderId="8" xfId="0" applyFont="1" applyFill="1" applyBorder="1" applyAlignment="1">
      <alignment horizontal="left" vertical="top" wrapText="1"/>
    </xf>
    <xf numFmtId="0" fontId="8" fillId="5" borderId="27" xfId="0" applyFont="1" applyFill="1" applyBorder="1" applyAlignment="1">
      <alignment horizontal="left" vertical="top"/>
    </xf>
    <xf numFmtId="0" fontId="8" fillId="5" borderId="28" xfId="0" applyFont="1" applyFill="1" applyBorder="1" applyAlignment="1">
      <alignment horizontal="left" vertical="top"/>
    </xf>
    <xf numFmtId="0" fontId="8" fillId="5" borderId="23" xfId="0" applyFont="1" applyFill="1" applyBorder="1" applyAlignment="1">
      <alignment horizontal="left" vertical="top" wrapText="1"/>
    </xf>
    <xf numFmtId="0" fontId="8" fillId="5" borderId="0" xfId="0" applyFont="1" applyFill="1" applyAlignment="1">
      <alignment horizontal="left" vertical="top"/>
    </xf>
    <xf numFmtId="0" fontId="8" fillId="5" borderId="30" xfId="0" applyFont="1" applyFill="1" applyBorder="1" applyAlignment="1">
      <alignment horizontal="left" vertical="top"/>
    </xf>
    <xf numFmtId="0" fontId="8" fillId="5" borderId="23" xfId="0" applyFont="1" applyFill="1" applyBorder="1" applyAlignment="1">
      <alignment horizontal="left" vertical="top"/>
    </xf>
    <xf numFmtId="0" fontId="8" fillId="5" borderId="31" xfId="0" applyFont="1" applyFill="1" applyBorder="1" applyAlignment="1">
      <alignment horizontal="left" vertical="top"/>
    </xf>
    <xf numFmtId="0" fontId="8" fillId="5" borderId="10" xfId="0" applyFont="1" applyFill="1" applyBorder="1" applyAlignment="1">
      <alignment horizontal="left" vertical="top"/>
    </xf>
    <xf numFmtId="0" fontId="8" fillId="5" borderId="32" xfId="0" applyFont="1" applyFill="1" applyBorder="1" applyAlignment="1">
      <alignment horizontal="left" vertical="top"/>
    </xf>
    <xf numFmtId="0" fontId="27" fillId="5" borderId="34" xfId="0" applyFont="1" applyFill="1" applyBorder="1" applyAlignment="1">
      <alignment horizontal="center"/>
    </xf>
    <xf numFmtId="0" fontId="27" fillId="5" borderId="35" xfId="0" applyFont="1" applyFill="1" applyBorder="1" applyAlignment="1">
      <alignment horizontal="center"/>
    </xf>
    <xf numFmtId="0" fontId="27" fillId="5" borderId="36" xfId="0" applyFont="1" applyFill="1" applyBorder="1" applyAlignment="1">
      <alignment horizontal="center"/>
    </xf>
    <xf numFmtId="0" fontId="2" fillId="5" borderId="8" xfId="0" applyFont="1" applyFill="1" applyBorder="1" applyAlignment="1">
      <alignment horizontal="left" vertical="top" wrapText="1"/>
    </xf>
    <xf numFmtId="0" fontId="2" fillId="5" borderId="27" xfId="0" applyFont="1" applyFill="1" applyBorder="1" applyAlignment="1">
      <alignment horizontal="left" vertical="top" wrapText="1"/>
    </xf>
    <xf numFmtId="0" fontId="2" fillId="5" borderId="28" xfId="0" applyFont="1" applyFill="1" applyBorder="1" applyAlignment="1">
      <alignment horizontal="left" vertical="top" wrapText="1"/>
    </xf>
    <xf numFmtId="0" fontId="2" fillId="5" borderId="23" xfId="0" applyFont="1" applyFill="1" applyBorder="1" applyAlignment="1">
      <alignment horizontal="left" vertical="top" wrapText="1"/>
    </xf>
    <xf numFmtId="0" fontId="2" fillId="5" borderId="0" xfId="0" applyFont="1" applyFill="1" applyAlignment="1">
      <alignment horizontal="left" vertical="top" wrapText="1"/>
    </xf>
    <xf numFmtId="0" fontId="2" fillId="5" borderId="30" xfId="0" applyFont="1" applyFill="1" applyBorder="1" applyAlignment="1">
      <alignment horizontal="left" vertical="top" wrapText="1"/>
    </xf>
    <xf numFmtId="0" fontId="2" fillId="5" borderId="31" xfId="0" applyFont="1" applyFill="1" applyBorder="1" applyAlignment="1">
      <alignment horizontal="left" vertical="top" wrapText="1"/>
    </xf>
    <xf numFmtId="0" fontId="2" fillId="5" borderId="10" xfId="0" applyFont="1" applyFill="1" applyBorder="1" applyAlignment="1">
      <alignment horizontal="left" vertical="top" wrapText="1"/>
    </xf>
    <xf numFmtId="0" fontId="2" fillId="5" borderId="32" xfId="0" applyFont="1" applyFill="1" applyBorder="1" applyAlignment="1">
      <alignment horizontal="left" vertical="top" wrapText="1"/>
    </xf>
    <xf numFmtId="0" fontId="30" fillId="5" borderId="1" xfId="0" applyFont="1" applyFill="1" applyBorder="1" applyAlignment="1">
      <alignment horizontal="center" vertical="center" wrapText="1"/>
    </xf>
    <xf numFmtId="0" fontId="30" fillId="5" borderId="22" xfId="0" applyFont="1" applyFill="1" applyBorder="1" applyAlignment="1">
      <alignment horizontal="center" vertical="center" wrapText="1"/>
    </xf>
    <xf numFmtId="0" fontId="30" fillId="5" borderId="0" xfId="0" applyFont="1" applyFill="1" applyAlignment="1">
      <alignment horizontal="center" wrapText="1"/>
    </xf>
    <xf numFmtId="0" fontId="35" fillId="5" borderId="8" xfId="0" applyFont="1" applyFill="1" applyBorder="1" applyAlignment="1">
      <alignment horizontal="center" vertical="center" wrapText="1"/>
    </xf>
    <xf numFmtId="0" fontId="35" fillId="5" borderId="27" xfId="0" applyFont="1" applyFill="1" applyBorder="1" applyAlignment="1">
      <alignment horizontal="center" vertical="center" wrapText="1"/>
    </xf>
    <xf numFmtId="0" fontId="35" fillId="5" borderId="28" xfId="0" applyFont="1" applyFill="1" applyBorder="1" applyAlignment="1">
      <alignment horizontal="center" vertical="center" wrapText="1"/>
    </xf>
    <xf numFmtId="0" fontId="35" fillId="5" borderId="31" xfId="0" applyFont="1" applyFill="1" applyBorder="1" applyAlignment="1">
      <alignment horizontal="center" vertical="center" wrapText="1"/>
    </xf>
    <xf numFmtId="0" fontId="35" fillId="5" borderId="10" xfId="0" applyFont="1" applyFill="1" applyBorder="1" applyAlignment="1">
      <alignment horizontal="center" vertical="center" wrapText="1"/>
    </xf>
    <xf numFmtId="0" fontId="35" fillId="5" borderId="32" xfId="0" applyFont="1" applyFill="1" applyBorder="1" applyAlignment="1">
      <alignment horizontal="center" vertical="center" wrapText="1"/>
    </xf>
    <xf numFmtId="0" fontId="0" fillId="7" borderId="5" xfId="0" applyFill="1" applyBorder="1" applyAlignment="1" applyProtection="1">
      <alignment horizontal="center" vertical="center" wrapText="1"/>
      <protection locked="0"/>
    </xf>
    <xf numFmtId="0" fontId="0" fillId="7" borderId="6" xfId="0" applyFill="1" applyBorder="1" applyAlignment="1" applyProtection="1">
      <alignment horizontal="center" vertical="center" wrapText="1"/>
      <protection locked="0"/>
    </xf>
    <xf numFmtId="0" fontId="32" fillId="2" borderId="8" xfId="0" applyFont="1" applyFill="1" applyBorder="1" applyAlignment="1">
      <alignment horizontal="center" vertical="center" wrapText="1"/>
    </xf>
    <xf numFmtId="0" fontId="32" fillId="2" borderId="27" xfId="0" applyFont="1" applyFill="1" applyBorder="1" applyAlignment="1">
      <alignment horizontal="center" vertical="center" wrapText="1"/>
    </xf>
    <xf numFmtId="0" fontId="32" fillId="2" borderId="28" xfId="0" applyFont="1" applyFill="1" applyBorder="1" applyAlignment="1">
      <alignment horizontal="center" vertical="center" wrapText="1"/>
    </xf>
    <xf numFmtId="0" fontId="32" fillId="5" borderId="23" xfId="0" applyFont="1" applyFill="1" applyBorder="1" applyAlignment="1">
      <alignment horizontal="center"/>
    </xf>
    <xf numFmtId="0" fontId="32" fillId="5" borderId="0" xfId="0" applyFont="1" applyFill="1" applyAlignment="1">
      <alignment horizontal="center"/>
    </xf>
    <xf numFmtId="0" fontId="32" fillId="5" borderId="30" xfId="0" applyFont="1" applyFill="1" applyBorder="1" applyAlignment="1">
      <alignment horizontal="center"/>
    </xf>
    <xf numFmtId="0" fontId="32" fillId="2" borderId="31" xfId="0" applyFont="1" applyFill="1" applyBorder="1" applyAlignment="1">
      <alignment horizontal="center"/>
    </xf>
    <xf numFmtId="0" fontId="32" fillId="2" borderId="32" xfId="0" applyFont="1" applyFill="1" applyBorder="1" applyAlignment="1">
      <alignment horizont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5" fillId="5" borderId="60" xfId="0" applyFont="1" applyFill="1" applyBorder="1" applyAlignment="1">
      <alignment horizontal="center"/>
    </xf>
    <xf numFmtId="0" fontId="35" fillId="5" borderId="48" xfId="0" applyFont="1" applyFill="1" applyBorder="1" applyAlignment="1">
      <alignment horizontal="center"/>
    </xf>
    <xf numFmtId="0" fontId="53" fillId="3" borderId="34" xfId="0" applyFont="1" applyFill="1" applyBorder="1" applyAlignment="1">
      <alignment horizontal="center" vertical="center" wrapText="1"/>
    </xf>
    <xf numFmtId="0" fontId="53" fillId="3" borderId="35" xfId="0" applyFont="1" applyFill="1" applyBorder="1" applyAlignment="1">
      <alignment horizontal="center" vertical="center" wrapText="1"/>
    </xf>
    <xf numFmtId="0" fontId="53" fillId="3" borderId="36" xfId="0" applyFont="1" applyFill="1" applyBorder="1" applyAlignment="1">
      <alignment horizontal="center" vertical="center" wrapText="1"/>
    </xf>
    <xf numFmtId="0" fontId="1" fillId="0" borderId="50" xfId="0" applyFont="1" applyBorder="1" applyAlignment="1">
      <alignment horizontal="center"/>
    </xf>
    <xf numFmtId="0" fontId="1" fillId="0" borderId="51" xfId="0" applyFont="1" applyBorder="1" applyAlignment="1">
      <alignment horizontal="center"/>
    </xf>
    <xf numFmtId="0" fontId="1" fillId="0" borderId="47" xfId="0" applyFont="1" applyBorder="1" applyAlignment="1">
      <alignment horizontal="center"/>
    </xf>
    <xf numFmtId="0" fontId="32" fillId="2" borderId="11" xfId="0" applyFont="1" applyFill="1" applyBorder="1" applyAlignment="1">
      <alignment horizontal="center" wrapText="1"/>
    </xf>
    <xf numFmtId="0" fontId="32" fillId="2" borderId="12" xfId="0" applyFont="1" applyFill="1" applyBorder="1" applyAlignment="1">
      <alignment horizontal="center" wrapText="1"/>
    </xf>
    <xf numFmtId="0" fontId="32" fillId="2" borderId="13" xfId="0" applyFont="1" applyFill="1" applyBorder="1" applyAlignment="1">
      <alignment horizontal="center" wrapText="1"/>
    </xf>
    <xf numFmtId="0" fontId="32" fillId="5" borderId="14" xfId="0" applyFont="1" applyFill="1" applyBorder="1" applyAlignment="1">
      <alignment horizontal="center"/>
    </xf>
    <xf numFmtId="0" fontId="32" fillId="5" borderId="3" xfId="0" applyFont="1" applyFill="1" applyBorder="1" applyAlignment="1">
      <alignment horizontal="center"/>
    </xf>
    <xf numFmtId="0" fontId="32" fillId="5" borderId="15" xfId="0" applyFont="1" applyFill="1" applyBorder="1" applyAlignment="1">
      <alignment horizontal="center"/>
    </xf>
    <xf numFmtId="0" fontId="52" fillId="5" borderId="8" xfId="0" applyFont="1" applyFill="1" applyBorder="1" applyAlignment="1">
      <alignment horizontal="center" vertical="center" wrapText="1"/>
    </xf>
    <xf numFmtId="0" fontId="52" fillId="5" borderId="27" xfId="0" applyFont="1" applyFill="1" applyBorder="1" applyAlignment="1">
      <alignment horizontal="center" vertical="center" wrapText="1"/>
    </xf>
    <xf numFmtId="0" fontId="52" fillId="5" borderId="28" xfId="0" applyFont="1" applyFill="1" applyBorder="1" applyAlignment="1">
      <alignment horizontal="center" vertical="center" wrapText="1"/>
    </xf>
    <xf numFmtId="0" fontId="52" fillId="5" borderId="23" xfId="0" applyFont="1" applyFill="1" applyBorder="1" applyAlignment="1">
      <alignment horizontal="center" vertical="center" wrapText="1"/>
    </xf>
    <xf numFmtId="0" fontId="52" fillId="5" borderId="0" xfId="0" applyFont="1" applyFill="1" applyAlignment="1">
      <alignment horizontal="center" vertical="center" wrapText="1"/>
    </xf>
    <xf numFmtId="0" fontId="52" fillId="5" borderId="30" xfId="0" applyFont="1" applyFill="1" applyBorder="1" applyAlignment="1">
      <alignment horizontal="center" vertical="center" wrapText="1"/>
    </xf>
    <xf numFmtId="0" fontId="52" fillId="5" borderId="31" xfId="0" applyFont="1" applyFill="1" applyBorder="1" applyAlignment="1">
      <alignment horizontal="center" vertical="center" wrapText="1"/>
    </xf>
    <xf numFmtId="0" fontId="52" fillId="5" borderId="10" xfId="0" applyFont="1" applyFill="1" applyBorder="1" applyAlignment="1">
      <alignment horizontal="center" vertical="center" wrapText="1"/>
    </xf>
    <xf numFmtId="0" fontId="52" fillId="5" borderId="32" xfId="0" applyFont="1" applyFill="1" applyBorder="1" applyAlignment="1">
      <alignment horizontal="center" vertical="center" wrapText="1"/>
    </xf>
    <xf numFmtId="0" fontId="32" fillId="2" borderId="16" xfId="0" applyFont="1" applyFill="1" applyBorder="1" applyAlignment="1">
      <alignment horizontal="center"/>
    </xf>
    <xf numFmtId="0" fontId="32" fillId="2" borderId="17" xfId="0" applyFont="1" applyFill="1" applyBorder="1" applyAlignment="1">
      <alignment horizontal="center"/>
    </xf>
    <xf numFmtId="0" fontId="32" fillId="7" borderId="17" xfId="0" applyFont="1" applyFill="1" applyBorder="1" applyAlignment="1" applyProtection="1">
      <alignment horizontal="center"/>
      <protection locked="0"/>
    </xf>
    <xf numFmtId="0" fontId="32" fillId="7" borderId="18" xfId="0" applyFont="1" applyFill="1" applyBorder="1" applyAlignment="1" applyProtection="1">
      <alignment horizontal="center"/>
      <protection locked="0"/>
    </xf>
    <xf numFmtId="0" fontId="35" fillId="5" borderId="34" xfId="0" applyFont="1" applyFill="1" applyBorder="1" applyAlignment="1">
      <alignment horizontal="right"/>
    </xf>
    <xf numFmtId="0" fontId="35" fillId="5" borderId="35" xfId="0" applyFont="1" applyFill="1" applyBorder="1" applyAlignment="1">
      <alignment horizontal="right"/>
    </xf>
    <xf numFmtId="0" fontId="35" fillId="5" borderId="36" xfId="0" applyFont="1" applyFill="1" applyBorder="1" applyAlignment="1">
      <alignment horizontal="right"/>
    </xf>
    <xf numFmtId="0" fontId="3" fillId="2" borderId="57" xfId="0" applyFont="1" applyFill="1" applyBorder="1" applyAlignment="1">
      <alignment horizontal="left" vertical="center"/>
    </xf>
    <xf numFmtId="0" fontId="3" fillId="2" borderId="65" xfId="0" applyFont="1" applyFill="1" applyBorder="1" applyAlignment="1">
      <alignment horizontal="left" vertical="center"/>
    </xf>
    <xf numFmtId="0" fontId="3" fillId="2" borderId="49" xfId="0" applyFont="1" applyFill="1" applyBorder="1" applyAlignment="1">
      <alignment horizontal="left" vertical="center"/>
    </xf>
    <xf numFmtId="0" fontId="3" fillId="5" borderId="16" xfId="0" applyFont="1" applyFill="1" applyBorder="1" applyAlignment="1">
      <alignment horizontal="left" vertical="center"/>
    </xf>
    <xf numFmtId="0" fontId="3" fillId="5" borderId="17" xfId="0" applyFont="1" applyFill="1" applyBorder="1" applyAlignment="1">
      <alignment horizontal="left" vertical="center"/>
    </xf>
    <xf numFmtId="0" fontId="3" fillId="5" borderId="18" xfId="0" applyFont="1" applyFill="1" applyBorder="1" applyAlignment="1">
      <alignment horizontal="left" vertical="center"/>
    </xf>
    <xf numFmtId="164" fontId="1" fillId="0" borderId="50" xfId="1" applyNumberFormat="1" applyFont="1" applyBorder="1" applyAlignment="1" applyProtection="1">
      <alignment horizontal="center" vertical="center"/>
    </xf>
    <xf numFmtId="164" fontId="1" fillId="0" borderId="51" xfId="1" applyNumberFormat="1" applyFont="1" applyBorder="1" applyAlignment="1" applyProtection="1">
      <alignment horizontal="center" vertical="center"/>
    </xf>
    <xf numFmtId="164" fontId="1" fillId="0" borderId="47" xfId="1" applyNumberFormat="1" applyFont="1" applyBorder="1" applyAlignment="1" applyProtection="1">
      <alignment horizontal="center" vertical="center"/>
    </xf>
    <xf numFmtId="0" fontId="34" fillId="3" borderId="23" xfId="0" applyFont="1" applyFill="1" applyBorder="1" applyAlignment="1">
      <alignment horizontal="center" vertical="center"/>
    </xf>
    <xf numFmtId="0" fontId="34" fillId="3" borderId="0" xfId="0" applyFont="1" applyFill="1" applyAlignment="1">
      <alignment horizontal="center" vertical="center"/>
    </xf>
    <xf numFmtId="0" fontId="34" fillId="3" borderId="30" xfId="0" applyFont="1" applyFill="1" applyBorder="1" applyAlignment="1">
      <alignment horizontal="center" vertical="center"/>
    </xf>
    <xf numFmtId="0" fontId="60" fillId="3" borderId="23" xfId="2" applyFont="1" applyFill="1" applyBorder="1" applyAlignment="1" applyProtection="1">
      <alignment horizontal="center" vertical="center" wrapText="1"/>
      <protection locked="0"/>
    </xf>
    <xf numFmtId="0" fontId="60" fillId="3" borderId="0" xfId="2" applyFont="1" applyFill="1" applyBorder="1" applyAlignment="1" applyProtection="1">
      <alignment horizontal="center" vertical="center" wrapText="1"/>
      <protection locked="0"/>
    </xf>
    <xf numFmtId="0" fontId="60" fillId="3" borderId="30" xfId="2" applyFont="1" applyFill="1" applyBorder="1" applyAlignment="1" applyProtection="1">
      <alignment horizontal="center" vertical="center" wrapText="1"/>
      <protection locked="0"/>
    </xf>
    <xf numFmtId="0" fontId="53" fillId="3" borderId="31" xfId="0" applyFont="1" applyFill="1" applyBorder="1" applyAlignment="1">
      <alignment horizontal="center" vertical="center" wrapText="1"/>
    </xf>
    <xf numFmtId="0" fontId="53" fillId="3" borderId="10" xfId="0" applyFont="1" applyFill="1" applyBorder="1" applyAlignment="1">
      <alignment horizontal="center" vertical="center" wrapText="1"/>
    </xf>
    <xf numFmtId="0" fontId="53" fillId="3" borderId="32" xfId="0" applyFont="1" applyFill="1" applyBorder="1" applyAlignment="1">
      <alignment horizontal="center" vertical="center" wrapText="1"/>
    </xf>
    <xf numFmtId="0" fontId="3" fillId="5" borderId="11" xfId="0" applyFont="1" applyFill="1" applyBorder="1" applyAlignment="1">
      <alignment horizontal="left" vertical="center"/>
    </xf>
    <xf numFmtId="0" fontId="3" fillId="5" borderId="12" xfId="0" applyFont="1" applyFill="1" applyBorder="1" applyAlignment="1">
      <alignment horizontal="left" vertical="center"/>
    </xf>
    <xf numFmtId="0" fontId="3" fillId="5" borderId="13" xfId="0" applyFont="1" applyFill="1" applyBorder="1" applyAlignment="1">
      <alignment horizontal="left" vertical="center"/>
    </xf>
    <xf numFmtId="0" fontId="3" fillId="2" borderId="8" xfId="0" applyFont="1" applyFill="1" applyBorder="1" applyAlignment="1">
      <alignment horizontal="lef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62" fillId="0" borderId="8" xfId="0" applyFont="1" applyBorder="1" applyAlignment="1">
      <alignment horizontal="center" wrapText="1"/>
    </xf>
    <xf numFmtId="0" fontId="62" fillId="0" borderId="27" xfId="0" applyFont="1" applyBorder="1" applyAlignment="1">
      <alignment horizontal="center" wrapText="1"/>
    </xf>
    <xf numFmtId="0" fontId="62" fillId="0" borderId="28" xfId="0" applyFont="1" applyBorder="1" applyAlignment="1">
      <alignment horizontal="center" wrapText="1"/>
    </xf>
    <xf numFmtId="0" fontId="62" fillId="0" borderId="31" xfId="0" applyFont="1" applyBorder="1" applyAlignment="1">
      <alignment horizontal="center" wrapText="1"/>
    </xf>
    <xf numFmtId="0" fontId="62" fillId="0" borderId="10" xfId="0" applyFont="1" applyBorder="1" applyAlignment="1">
      <alignment horizontal="center" wrapText="1"/>
    </xf>
    <xf numFmtId="0" fontId="62" fillId="0" borderId="32" xfId="0" applyFont="1" applyBorder="1" applyAlignment="1">
      <alignment horizontal="center" wrapText="1"/>
    </xf>
    <xf numFmtId="0" fontId="3" fillId="5" borderId="34" xfId="0" applyFont="1" applyFill="1" applyBorder="1" applyAlignment="1">
      <alignment horizontal="center" wrapText="1"/>
    </xf>
    <xf numFmtId="0" fontId="3" fillId="5" borderId="35" xfId="0" applyFont="1" applyFill="1" applyBorder="1" applyAlignment="1">
      <alignment horizontal="center" wrapText="1"/>
    </xf>
    <xf numFmtId="0" fontId="3" fillId="5" borderId="36" xfId="0" applyFont="1" applyFill="1" applyBorder="1" applyAlignment="1">
      <alignment horizontal="center" wrapText="1"/>
    </xf>
    <xf numFmtId="0" fontId="32" fillId="2" borderId="34" xfId="0" applyFont="1" applyFill="1" applyBorder="1" applyAlignment="1">
      <alignment horizontal="center"/>
    </xf>
    <xf numFmtId="0" fontId="32" fillId="2" borderId="35" xfId="0" applyFont="1" applyFill="1" applyBorder="1" applyAlignment="1">
      <alignment horizontal="center"/>
    </xf>
    <xf numFmtId="0" fontId="32" fillId="2" borderId="36" xfId="0" applyFont="1" applyFill="1" applyBorder="1" applyAlignment="1">
      <alignment horizontal="center"/>
    </xf>
    <xf numFmtId="0" fontId="32" fillId="5" borderId="34" xfId="0" applyFont="1" applyFill="1" applyBorder="1" applyAlignment="1">
      <alignment horizontal="center"/>
    </xf>
    <xf numFmtId="0" fontId="32" fillId="5" borderId="35" xfId="0" applyFont="1" applyFill="1" applyBorder="1" applyAlignment="1">
      <alignment horizontal="center"/>
    </xf>
    <xf numFmtId="0" fontId="32" fillId="5" borderId="36" xfId="0" applyFont="1" applyFill="1" applyBorder="1" applyAlignment="1">
      <alignment horizontal="center"/>
    </xf>
    <xf numFmtId="0" fontId="34" fillId="0" borderId="23" xfId="0" applyFont="1" applyBorder="1" applyAlignment="1">
      <alignment horizontal="center" vertical="center" wrapText="1"/>
    </xf>
    <xf numFmtId="0" fontId="34" fillId="0" borderId="0" xfId="0" applyFont="1" applyAlignment="1">
      <alignment horizontal="center" vertical="center" wrapText="1"/>
    </xf>
    <xf numFmtId="0" fontId="34" fillId="0" borderId="30" xfId="0" applyFont="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6" fillId="5" borderId="34" xfId="0" applyFont="1" applyFill="1" applyBorder="1" applyAlignment="1">
      <alignment horizontal="center"/>
    </xf>
    <xf numFmtId="0" fontId="16" fillId="5" borderId="35" xfId="0" applyFont="1" applyFill="1" applyBorder="1" applyAlignment="1">
      <alignment horizontal="center"/>
    </xf>
    <xf numFmtId="0" fontId="15" fillId="5" borderId="30" xfId="0" applyFont="1" applyFill="1" applyBorder="1" applyAlignment="1">
      <alignment horizontal="left" vertical="top" wrapText="1"/>
    </xf>
    <xf numFmtId="0" fontId="3" fillId="7" borderId="57" xfId="0" applyFont="1" applyFill="1" applyBorder="1" applyAlignment="1" applyProtection="1">
      <alignment horizontal="left" vertical="top"/>
      <protection locked="0"/>
    </xf>
    <xf numFmtId="0" fontId="3" fillId="7" borderId="65" xfId="0" applyFont="1" applyFill="1" applyBorder="1" applyAlignment="1" applyProtection="1">
      <alignment horizontal="left" vertical="top"/>
      <protection locked="0"/>
    </xf>
    <xf numFmtId="0" fontId="3" fillId="7" borderId="49" xfId="0" applyFont="1" applyFill="1" applyBorder="1" applyAlignment="1" applyProtection="1">
      <alignment horizontal="left" vertical="top"/>
      <protection locked="0"/>
    </xf>
    <xf numFmtId="0" fontId="3" fillId="7" borderId="50" xfId="0" applyFont="1" applyFill="1" applyBorder="1" applyAlignment="1" applyProtection="1">
      <alignment horizontal="left" vertical="top"/>
      <protection locked="0"/>
    </xf>
    <xf numFmtId="0" fontId="3" fillId="7" borderId="51" xfId="0" applyFont="1" applyFill="1" applyBorder="1" applyAlignment="1" applyProtection="1">
      <alignment horizontal="left" vertical="top"/>
      <protection locked="0"/>
    </xf>
    <xf numFmtId="0" fontId="3" fillId="7" borderId="47" xfId="0" applyFont="1" applyFill="1" applyBorder="1" applyAlignment="1" applyProtection="1">
      <alignment horizontal="left" vertical="top"/>
      <protection locked="0"/>
    </xf>
    <xf numFmtId="0" fontId="27" fillId="2" borderId="23" xfId="0" applyFont="1" applyFill="1" applyBorder="1" applyAlignment="1">
      <alignment horizontal="center" vertical="top"/>
    </xf>
    <xf numFmtId="0" fontId="27" fillId="2" borderId="0" xfId="0" applyFont="1" applyFill="1" applyAlignment="1">
      <alignment horizontal="center" vertical="top"/>
    </xf>
    <xf numFmtId="0" fontId="27" fillId="2" borderId="30" xfId="0" applyFont="1" applyFill="1" applyBorder="1" applyAlignment="1">
      <alignment horizontal="center" vertical="top"/>
    </xf>
    <xf numFmtId="0" fontId="27" fillId="2" borderId="34" xfId="0" applyFont="1" applyFill="1" applyBorder="1" applyAlignment="1">
      <alignment horizontal="center" vertical="top"/>
    </xf>
    <xf numFmtId="0" fontId="27" fillId="2" borderId="35" xfId="0" applyFont="1" applyFill="1" applyBorder="1" applyAlignment="1">
      <alignment horizontal="center" vertical="top"/>
    </xf>
    <xf numFmtId="0" fontId="27" fillId="5" borderId="8" xfId="0" applyFont="1" applyFill="1" applyBorder="1" applyAlignment="1">
      <alignment horizontal="center" vertical="top"/>
    </xf>
    <xf numFmtId="0" fontId="27" fillId="5" borderId="27" xfId="0" applyFont="1" applyFill="1" applyBorder="1" applyAlignment="1">
      <alignment horizontal="center" vertical="top"/>
    </xf>
    <xf numFmtId="0" fontId="27" fillId="5" borderId="28" xfId="0" applyFont="1" applyFill="1" applyBorder="1" applyAlignment="1">
      <alignment horizontal="center" vertical="top"/>
    </xf>
    <xf numFmtId="0" fontId="27" fillId="2" borderId="69" xfId="0" applyFont="1" applyFill="1" applyBorder="1" applyAlignment="1">
      <alignment horizontal="center" vertical="top"/>
    </xf>
    <xf numFmtId="0" fontId="27" fillId="2" borderId="70" xfId="0" applyFont="1" applyFill="1" applyBorder="1" applyAlignment="1">
      <alignment horizontal="center" vertical="top"/>
    </xf>
    <xf numFmtId="0" fontId="27" fillId="2" borderId="71" xfId="0" applyFont="1" applyFill="1" applyBorder="1" applyAlignment="1">
      <alignment horizontal="center" vertical="top"/>
    </xf>
    <xf numFmtId="0" fontId="15" fillId="2" borderId="31"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32" xfId="0" applyFont="1" applyFill="1" applyBorder="1" applyAlignment="1">
      <alignment horizontal="left" vertical="top" wrapText="1"/>
    </xf>
    <xf numFmtId="0" fontId="15" fillId="2" borderId="8" xfId="0" applyFont="1" applyFill="1" applyBorder="1" applyAlignment="1">
      <alignment horizontal="left" vertical="top" wrapText="1"/>
    </xf>
    <xf numFmtId="0" fontId="15" fillId="2" borderId="27" xfId="0" applyFont="1" applyFill="1" applyBorder="1" applyAlignment="1">
      <alignment horizontal="left" vertical="top" wrapText="1"/>
    </xf>
    <xf numFmtId="0" fontId="15" fillId="2" borderId="28" xfId="0" applyFont="1" applyFill="1" applyBorder="1" applyAlignment="1">
      <alignment horizontal="left" vertical="top" wrapText="1"/>
    </xf>
    <xf numFmtId="0" fontId="27" fillId="2" borderId="36" xfId="0" applyFont="1" applyFill="1" applyBorder="1" applyAlignment="1">
      <alignment horizontal="center" vertical="top"/>
    </xf>
    <xf numFmtId="0" fontId="27" fillId="5" borderId="34" xfId="0" applyFont="1" applyFill="1" applyBorder="1" applyAlignment="1">
      <alignment horizontal="center" vertical="top"/>
    </xf>
    <xf numFmtId="0" fontId="27" fillId="5" borderId="35" xfId="0" applyFont="1" applyFill="1" applyBorder="1" applyAlignment="1">
      <alignment horizontal="center" vertical="top"/>
    </xf>
    <xf numFmtId="0" fontId="27" fillId="5" borderId="36" xfId="0" applyFont="1" applyFill="1" applyBorder="1" applyAlignment="1">
      <alignment horizontal="center" vertical="top"/>
    </xf>
    <xf numFmtId="0" fontId="15" fillId="2" borderId="23" xfId="0" applyFont="1" applyFill="1" applyBorder="1" applyAlignment="1">
      <alignment horizontal="left" vertical="top" wrapText="1"/>
    </xf>
    <xf numFmtId="0" fontId="15" fillId="2" borderId="0" xfId="0" applyFont="1" applyFill="1" applyAlignment="1">
      <alignment horizontal="left" vertical="top" wrapText="1"/>
    </xf>
    <xf numFmtId="0" fontId="15" fillId="2" borderId="30" xfId="0" applyFont="1" applyFill="1" applyBorder="1" applyAlignment="1">
      <alignment horizontal="left" vertical="top" wrapText="1"/>
    </xf>
    <xf numFmtId="0" fontId="2" fillId="5" borderId="53"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7" fillId="2" borderId="11" xfId="0" applyFont="1" applyFill="1" applyBorder="1" applyAlignment="1">
      <alignment horizontal="center" vertical="top"/>
    </xf>
    <xf numFmtId="0" fontId="27" fillId="2" borderId="12" xfId="0" applyFont="1" applyFill="1" applyBorder="1" applyAlignment="1">
      <alignment horizontal="center" vertical="top"/>
    </xf>
    <xf numFmtId="0" fontId="27" fillId="5" borderId="16" xfId="0" applyFont="1" applyFill="1" applyBorder="1" applyAlignment="1">
      <alignment horizontal="center" vertical="top"/>
    </xf>
    <xf numFmtId="0" fontId="27" fillId="5" borderId="17" xfId="0" applyFont="1" applyFill="1" applyBorder="1" applyAlignment="1">
      <alignment horizontal="center" vertical="top"/>
    </xf>
    <xf numFmtId="0" fontId="15" fillId="2" borderId="11" xfId="0" applyFont="1" applyFill="1" applyBorder="1" applyAlignment="1">
      <alignment horizontal="center" vertical="top" wrapText="1"/>
    </xf>
    <xf numFmtId="0" fontId="15" fillId="2" borderId="12" xfId="0" applyFont="1" applyFill="1" applyBorder="1" applyAlignment="1">
      <alignment horizontal="center" vertical="top" wrapText="1"/>
    </xf>
    <xf numFmtId="0" fontId="15" fillId="2" borderId="13" xfId="0" applyFont="1" applyFill="1" applyBorder="1" applyAlignment="1">
      <alignment horizontal="center" vertical="top" wrapText="1"/>
    </xf>
    <xf numFmtId="0" fontId="15" fillId="2" borderId="14"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15" xfId="0" applyFont="1" applyFill="1" applyBorder="1" applyAlignment="1">
      <alignment horizontal="left" vertical="top" wrapText="1"/>
    </xf>
    <xf numFmtId="0" fontId="15" fillId="2" borderId="16" xfId="0" applyFont="1" applyFill="1" applyBorder="1" applyAlignment="1">
      <alignment horizontal="left" vertical="top" wrapText="1"/>
    </xf>
    <xf numFmtId="0" fontId="15" fillId="2" borderId="17" xfId="0" applyFont="1" applyFill="1" applyBorder="1" applyAlignment="1">
      <alignment horizontal="left" vertical="top" wrapText="1"/>
    </xf>
    <xf numFmtId="0" fontId="15" fillId="2" borderId="18" xfId="0" applyFont="1" applyFill="1" applyBorder="1" applyAlignment="1">
      <alignment horizontal="left" vertical="top" wrapText="1"/>
    </xf>
    <xf numFmtId="0" fontId="2" fillId="5" borderId="24"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58" xfId="0" applyFont="1" applyFill="1" applyBorder="1" applyAlignment="1">
      <alignment horizontal="center" vertical="center" wrapText="1"/>
    </xf>
    <xf numFmtId="0" fontId="2" fillId="5" borderId="63" xfId="0" applyFont="1" applyFill="1" applyBorder="1" applyAlignment="1">
      <alignment horizontal="center" vertical="center" wrapText="1"/>
    </xf>
    <xf numFmtId="0" fontId="2" fillId="5" borderId="67" xfId="0" applyFont="1" applyFill="1" applyBorder="1" applyAlignment="1">
      <alignment horizontal="center" vertical="center" wrapText="1"/>
    </xf>
    <xf numFmtId="0" fontId="2" fillId="5" borderId="8" xfId="0" applyFont="1" applyFill="1" applyBorder="1" applyAlignment="1">
      <alignment horizontal="center" vertical="top" wrapText="1"/>
    </xf>
    <xf numFmtId="0" fontId="2" fillId="5" borderId="27" xfId="0" applyFont="1" applyFill="1" applyBorder="1" applyAlignment="1">
      <alignment horizontal="center" vertical="top" wrapText="1"/>
    </xf>
    <xf numFmtId="0" fontId="2" fillId="5" borderId="28" xfId="0" applyFont="1" applyFill="1" applyBorder="1" applyAlignment="1">
      <alignment horizontal="center" vertical="top" wrapText="1"/>
    </xf>
    <xf numFmtId="0" fontId="2" fillId="5" borderId="31" xfId="0" applyFont="1" applyFill="1" applyBorder="1" applyAlignment="1">
      <alignment horizontal="center" vertical="top" wrapText="1"/>
    </xf>
    <xf numFmtId="0" fontId="2" fillId="5" borderId="10" xfId="0" applyFont="1" applyFill="1" applyBorder="1" applyAlignment="1">
      <alignment horizontal="center" vertical="top" wrapText="1"/>
    </xf>
    <xf numFmtId="0" fontId="2" fillId="5" borderId="32" xfId="0" applyFont="1" applyFill="1" applyBorder="1" applyAlignment="1">
      <alignment horizontal="center" vertical="top" wrapText="1"/>
    </xf>
    <xf numFmtId="0" fontId="1" fillId="5" borderId="22" xfId="0" applyFont="1" applyFill="1" applyBorder="1" applyAlignment="1">
      <alignment horizontal="left" vertical="top" wrapText="1"/>
    </xf>
    <xf numFmtId="0" fontId="0" fillId="5" borderId="22" xfId="0" applyFill="1" applyBorder="1" applyAlignment="1">
      <alignment horizontal="left" vertical="top" wrapText="1"/>
    </xf>
    <xf numFmtId="0" fontId="0" fillId="5" borderId="2" xfId="0" applyFill="1" applyBorder="1" applyAlignment="1">
      <alignment horizontal="left" vertical="top" wrapText="1"/>
    </xf>
    <xf numFmtId="0" fontId="1" fillId="5" borderId="22" xfId="0" applyFont="1" applyFill="1" applyBorder="1" applyAlignment="1">
      <alignment horizontal="left" wrapText="1"/>
    </xf>
    <xf numFmtId="0" fontId="16" fillId="2" borderId="34" xfId="0" applyFont="1" applyFill="1" applyBorder="1" applyAlignment="1">
      <alignment horizontal="center" vertical="center"/>
    </xf>
    <xf numFmtId="0" fontId="16" fillId="2" borderId="36" xfId="0" applyFont="1" applyFill="1" applyBorder="1" applyAlignment="1">
      <alignment horizontal="center" vertical="center"/>
    </xf>
    <xf numFmtId="0" fontId="16" fillId="5" borderId="34" xfId="0" applyFont="1" applyFill="1" applyBorder="1" applyAlignment="1">
      <alignment horizontal="center" vertical="center"/>
    </xf>
    <xf numFmtId="0" fontId="16" fillId="5" borderId="36" xfId="0" applyFont="1" applyFill="1" applyBorder="1" applyAlignment="1">
      <alignment horizontal="center" vertical="center"/>
    </xf>
    <xf numFmtId="0" fontId="15" fillId="5" borderId="8" xfId="0" applyFont="1" applyFill="1" applyBorder="1" applyAlignment="1" applyProtection="1">
      <alignment horizontal="left" vertical="top" wrapText="1"/>
      <protection hidden="1"/>
    </xf>
    <xf numFmtId="0" fontId="15" fillId="5" borderId="27" xfId="0" applyFont="1" applyFill="1" applyBorder="1" applyAlignment="1" applyProtection="1">
      <alignment horizontal="left" vertical="top" wrapText="1"/>
      <protection hidden="1"/>
    </xf>
    <xf numFmtId="0" fontId="15" fillId="5" borderId="28" xfId="0" applyFont="1" applyFill="1" applyBorder="1" applyAlignment="1" applyProtection="1">
      <alignment horizontal="left" vertical="top" wrapText="1"/>
      <protection hidden="1"/>
    </xf>
    <xf numFmtId="0" fontId="15" fillId="5" borderId="23" xfId="0" applyFont="1" applyFill="1" applyBorder="1" applyAlignment="1" applyProtection="1">
      <alignment horizontal="left" vertical="top" wrapText="1"/>
      <protection hidden="1"/>
    </xf>
    <xf numFmtId="0" fontId="15" fillId="5" borderId="0" xfId="0" applyFont="1" applyFill="1" applyAlignment="1" applyProtection="1">
      <alignment horizontal="left" vertical="top" wrapText="1"/>
      <protection hidden="1"/>
    </xf>
    <xf numFmtId="0" fontId="15" fillId="5" borderId="30" xfId="0" applyFont="1" applyFill="1" applyBorder="1" applyAlignment="1" applyProtection="1">
      <alignment horizontal="left" vertical="top" wrapText="1"/>
      <protection hidden="1"/>
    </xf>
    <xf numFmtId="0" fontId="15" fillId="5" borderId="31" xfId="0" applyFont="1" applyFill="1" applyBorder="1" applyAlignment="1" applyProtection="1">
      <alignment horizontal="left" vertical="top" wrapText="1"/>
      <protection hidden="1"/>
    </xf>
    <xf numFmtId="0" fontId="15" fillId="5" borderId="10" xfId="0" applyFont="1" applyFill="1" applyBorder="1" applyAlignment="1" applyProtection="1">
      <alignment horizontal="left" vertical="top" wrapText="1"/>
      <protection hidden="1"/>
    </xf>
    <xf numFmtId="0" fontId="15" fillId="5" borderId="32" xfId="0" applyFont="1" applyFill="1" applyBorder="1" applyAlignment="1" applyProtection="1">
      <alignment horizontal="left" vertical="top" wrapText="1"/>
      <protection hidden="1"/>
    </xf>
    <xf numFmtId="0" fontId="16" fillId="2" borderId="35" xfId="0" applyFont="1" applyFill="1" applyBorder="1" applyAlignment="1">
      <alignment horizontal="center" vertical="center"/>
    </xf>
    <xf numFmtId="0" fontId="27" fillId="5" borderId="34" xfId="0" applyFont="1" applyFill="1" applyBorder="1" applyAlignment="1">
      <alignment horizontal="center" wrapText="1"/>
    </xf>
    <xf numFmtId="0" fontId="27" fillId="5" borderId="35" xfId="0" applyFont="1" applyFill="1" applyBorder="1" applyAlignment="1">
      <alignment horizontal="center" wrapText="1"/>
    </xf>
    <xf numFmtId="0" fontId="27" fillId="5" borderId="36" xfId="0" applyFont="1" applyFill="1" applyBorder="1" applyAlignment="1">
      <alignment horizontal="center" wrapText="1"/>
    </xf>
    <xf numFmtId="0" fontId="15" fillId="5" borderId="1" xfId="0" applyFont="1" applyFill="1" applyBorder="1" applyAlignment="1">
      <alignment horizontal="left" vertical="top" wrapText="1"/>
    </xf>
    <xf numFmtId="0" fontId="15" fillId="5" borderId="22" xfId="0" applyFont="1" applyFill="1" applyBorder="1" applyAlignment="1">
      <alignment horizontal="left" vertical="top" wrapText="1"/>
    </xf>
    <xf numFmtId="0" fontId="15" fillId="5" borderId="2" xfId="0" applyFont="1" applyFill="1" applyBorder="1" applyAlignment="1">
      <alignment horizontal="left" vertical="top" wrapText="1"/>
    </xf>
    <xf numFmtId="0" fontId="3" fillId="4" borderId="27" xfId="0" applyFont="1" applyFill="1" applyBorder="1" applyAlignment="1" applyProtection="1">
      <alignment horizontal="left" vertical="top"/>
      <protection locked="0"/>
    </xf>
    <xf numFmtId="0" fontId="3" fillId="4" borderId="0" xfId="0" applyFont="1" applyFill="1" applyAlignment="1" applyProtection="1">
      <alignment horizontal="left" vertical="top"/>
      <protection locked="0"/>
    </xf>
    <xf numFmtId="0" fontId="3" fillId="4" borderId="10" xfId="0" applyFont="1" applyFill="1" applyBorder="1" applyAlignment="1" applyProtection="1">
      <alignment horizontal="left" vertical="top"/>
      <protection locked="0"/>
    </xf>
    <xf numFmtId="0" fontId="1" fillId="0" borderId="31" xfId="0" applyFont="1" applyBorder="1" applyAlignment="1">
      <alignment horizontal="center"/>
    </xf>
    <xf numFmtId="0" fontId="1" fillId="0" borderId="10" xfId="0" applyFont="1" applyBorder="1" applyAlignment="1">
      <alignment horizontal="center"/>
    </xf>
    <xf numFmtId="0" fontId="1" fillId="0" borderId="32" xfId="0" applyFont="1" applyBorder="1" applyAlignment="1">
      <alignment horizontal="center"/>
    </xf>
    <xf numFmtId="0" fontId="20" fillId="2" borderId="34" xfId="0" applyFont="1" applyFill="1" applyBorder="1" applyAlignment="1">
      <alignment horizontal="center" wrapText="1"/>
    </xf>
    <xf numFmtId="0" fontId="20" fillId="2" borderId="35" xfId="0" applyFont="1" applyFill="1" applyBorder="1" applyAlignment="1">
      <alignment horizontal="center" wrapText="1"/>
    </xf>
    <xf numFmtId="0" fontId="20" fillId="2" borderId="36" xfId="0" applyFont="1" applyFill="1" applyBorder="1" applyAlignment="1">
      <alignment horizontal="center" wrapText="1"/>
    </xf>
    <xf numFmtId="0" fontId="21" fillId="5" borderId="34" xfId="0" applyFont="1" applyFill="1" applyBorder="1" applyAlignment="1">
      <alignment horizontal="center" vertical="center"/>
    </xf>
    <xf numFmtId="0" fontId="21" fillId="5" borderId="35" xfId="0" applyFont="1" applyFill="1" applyBorder="1" applyAlignment="1">
      <alignment horizontal="center" vertical="center"/>
    </xf>
    <xf numFmtId="0" fontId="21" fillId="5" borderId="36" xfId="0" applyFont="1" applyFill="1" applyBorder="1" applyAlignment="1">
      <alignment horizontal="center" vertical="center"/>
    </xf>
    <xf numFmtId="3" fontId="1" fillId="7" borderId="2" xfId="0" applyNumberFormat="1" applyFont="1" applyFill="1" applyBorder="1" applyAlignment="1" applyProtection="1">
      <alignment horizontal="center" vertical="center"/>
      <protection locked="0"/>
    </xf>
    <xf numFmtId="3" fontId="1" fillId="7" borderId="33" xfId="0" applyNumberFormat="1" applyFont="1" applyFill="1" applyBorder="1" applyAlignment="1" applyProtection="1">
      <alignment horizontal="center" vertical="center"/>
      <protection locked="0"/>
    </xf>
    <xf numFmtId="0" fontId="3" fillId="5" borderId="10" xfId="0" applyFont="1" applyFill="1" applyBorder="1" applyAlignment="1">
      <alignment horizontal="center" wrapText="1"/>
    </xf>
    <xf numFmtId="0" fontId="3" fillId="5" borderId="8" xfId="0" applyFont="1" applyFill="1" applyBorder="1" applyAlignment="1">
      <alignment horizontal="center" wrapText="1"/>
    </xf>
    <xf numFmtId="0" fontId="3" fillId="5" borderId="27" xfId="0" applyFont="1" applyFill="1" applyBorder="1" applyAlignment="1">
      <alignment horizontal="center" wrapText="1"/>
    </xf>
    <xf numFmtId="0" fontId="3" fillId="5" borderId="28" xfId="0" applyFont="1" applyFill="1" applyBorder="1" applyAlignment="1">
      <alignment horizontal="center" wrapText="1"/>
    </xf>
    <xf numFmtId="0" fontId="3" fillId="5" borderId="31" xfId="0" applyFont="1" applyFill="1" applyBorder="1" applyAlignment="1">
      <alignment horizontal="center" wrapText="1"/>
    </xf>
    <xf numFmtId="0" fontId="3" fillId="5" borderId="32" xfId="0" applyFont="1" applyFill="1" applyBorder="1" applyAlignment="1">
      <alignment horizontal="center" wrapText="1"/>
    </xf>
  </cellXfs>
  <cellStyles count="5">
    <cellStyle name="Comma" xfId="4" builtinId="3"/>
    <cellStyle name="Hyperlink" xfId="2" builtinId="8"/>
    <cellStyle name="Normal" xfId="0" builtinId="0"/>
    <cellStyle name="Normal 3" xfId="3" xr:uid="{88F871E0-8AAE-4314-8EBB-4EF1B521558E}"/>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1819274</xdr:colOff>
      <xdr:row>0</xdr:row>
      <xdr:rowOff>0</xdr:rowOff>
    </xdr:from>
    <xdr:to>
      <xdr:col>1</xdr:col>
      <xdr:colOff>5015921</xdr:colOff>
      <xdr:row>0</xdr:row>
      <xdr:rowOff>1179945</xdr:rowOff>
    </xdr:to>
    <xdr:pic>
      <xdr:nvPicPr>
        <xdr:cNvPr id="3" name="Picture 2">
          <a:extLst>
            <a:ext uri="{FF2B5EF4-FFF2-40B4-BE49-F238E27FC236}">
              <a16:creationId xmlns:a16="http://schemas.microsoft.com/office/drawing/2014/main" id="{8659CB19-F6FF-43B8-978C-B9D0CA1A5E4C}"/>
            </a:ext>
          </a:extLst>
        </xdr:cNvPr>
        <xdr:cNvPicPr>
          <a:picLocks noChangeAspect="1"/>
        </xdr:cNvPicPr>
      </xdr:nvPicPr>
      <xdr:blipFill>
        <a:blip xmlns:r="http://schemas.openxmlformats.org/officeDocument/2006/relationships" r:embed="rId1"/>
        <a:stretch>
          <a:fillRect/>
        </a:stretch>
      </xdr:blipFill>
      <xdr:spPr>
        <a:xfrm>
          <a:off x="1819274" y="0"/>
          <a:ext cx="3196647" cy="11799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219074</xdr:colOff>
      <xdr:row>22</xdr:row>
      <xdr:rowOff>46970</xdr:rowOff>
    </xdr:from>
    <xdr:to>
      <xdr:col>8</xdr:col>
      <xdr:colOff>396239</xdr:colOff>
      <xdr:row>32</xdr:row>
      <xdr:rowOff>4571</xdr:rowOff>
    </xdr:to>
    <xdr:pic>
      <xdr:nvPicPr>
        <xdr:cNvPr id="9" name="Picture 8">
          <a:extLst>
            <a:ext uri="{FF2B5EF4-FFF2-40B4-BE49-F238E27FC236}">
              <a16:creationId xmlns:a16="http://schemas.microsoft.com/office/drawing/2014/main" id="{9DD2CF79-1DE9-4A8B-AF90-1F270BAC9E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4" y="7314545"/>
          <a:ext cx="5053965" cy="18626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581025</xdr:colOff>
      <xdr:row>15</xdr:row>
      <xdr:rowOff>133350</xdr:rowOff>
    </xdr:from>
    <xdr:to>
      <xdr:col>5</xdr:col>
      <xdr:colOff>428496</xdr:colOff>
      <xdr:row>21</xdr:row>
      <xdr:rowOff>168180</xdr:rowOff>
    </xdr:to>
    <xdr:pic>
      <xdr:nvPicPr>
        <xdr:cNvPr id="3" name="Picture 2">
          <a:extLst>
            <a:ext uri="{FF2B5EF4-FFF2-40B4-BE49-F238E27FC236}">
              <a16:creationId xmlns:a16="http://schemas.microsoft.com/office/drawing/2014/main" id="{44A6F20E-63AD-489B-B4D6-E22DB09F61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2600" y="3552825"/>
          <a:ext cx="2904996" cy="18350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reenhospitality.ie/free-greensurve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greenhospitality.ie/free-greensurvey/"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greenhospitality.ie/free-greensurvey/" TargetMode="External"/><Relationship Id="rId1" Type="http://schemas.openxmlformats.org/officeDocument/2006/relationships/hyperlink" Target="https://greenhospitality.ie/free-greensurvey/"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2330A-957D-42DE-9BE7-98B6AB3CCE44}">
  <sheetPr codeName="Sheet3">
    <pageSetUpPr fitToPage="1"/>
  </sheetPr>
  <dimension ref="B1:B27"/>
  <sheetViews>
    <sheetView showGridLines="0" showRowColHeaders="0" tabSelected="1" workbookViewId="0">
      <selection activeCell="B11" sqref="B11"/>
    </sheetView>
  </sheetViews>
  <sheetFormatPr defaultRowHeight="15" x14ac:dyDescent="0.25"/>
  <cols>
    <col min="1" max="1" width="4.28515625" customWidth="1"/>
    <col min="2" max="2" width="101.140625" customWidth="1"/>
  </cols>
  <sheetData>
    <row r="1" spans="2:2" ht="96" customHeight="1" x14ac:dyDescent="0.25"/>
    <row r="2" spans="2:2" ht="21" x14ac:dyDescent="0.25">
      <c r="B2" s="368" t="s">
        <v>0</v>
      </c>
    </row>
    <row r="4" spans="2:2" ht="31.5" x14ac:dyDescent="0.25">
      <c r="B4" s="199" t="s">
        <v>1</v>
      </c>
    </row>
    <row r="5" spans="2:2" ht="15.75" x14ac:dyDescent="0.25">
      <c r="B5" s="199"/>
    </row>
    <row r="6" spans="2:2" ht="63" x14ac:dyDescent="0.25">
      <c r="B6" s="199" t="s">
        <v>2</v>
      </c>
    </row>
    <row r="7" spans="2:2" ht="63" x14ac:dyDescent="0.25">
      <c r="B7" s="199" t="s">
        <v>3</v>
      </c>
    </row>
    <row r="8" spans="2:2" ht="34.5" customHeight="1" x14ac:dyDescent="0.25">
      <c r="B8" s="374" t="s">
        <v>4</v>
      </c>
    </row>
    <row r="9" spans="2:2" ht="21" x14ac:dyDescent="0.25">
      <c r="B9" s="368" t="s">
        <v>5</v>
      </c>
    </row>
    <row r="10" spans="2:2" ht="69.75" customHeight="1" x14ac:dyDescent="0.25">
      <c r="B10" s="199" t="s">
        <v>6</v>
      </c>
    </row>
    <row r="11" spans="2:2" ht="71.25" customHeight="1" x14ac:dyDescent="0.25">
      <c r="B11" s="199" t="s">
        <v>7</v>
      </c>
    </row>
    <row r="12" spans="2:2" ht="38.25" customHeight="1" x14ac:dyDescent="0.25">
      <c r="B12" s="199" t="s">
        <v>8</v>
      </c>
    </row>
    <row r="13" spans="2:2" ht="81" customHeight="1" x14ac:dyDescent="0.25">
      <c r="B13" s="199" t="s">
        <v>9</v>
      </c>
    </row>
    <row r="14" spans="2:2" ht="52.5" customHeight="1" x14ac:dyDescent="0.25">
      <c r="B14" s="199" t="s">
        <v>10</v>
      </c>
    </row>
    <row r="15" spans="2:2" ht="63" x14ac:dyDescent="0.25">
      <c r="B15" s="199" t="s">
        <v>11</v>
      </c>
    </row>
    <row r="16" spans="2:2" ht="15.75" x14ac:dyDescent="0.25">
      <c r="B16" s="199"/>
    </row>
    <row r="17" spans="2:2" ht="15.75" x14ac:dyDescent="0.25">
      <c r="B17" s="199"/>
    </row>
    <row r="18" spans="2:2" ht="15.75" x14ac:dyDescent="0.25">
      <c r="B18" s="199"/>
    </row>
    <row r="19" spans="2:2" ht="15.75" x14ac:dyDescent="0.25">
      <c r="B19" s="199"/>
    </row>
    <row r="20" spans="2:2" ht="15.75" x14ac:dyDescent="0.25">
      <c r="B20" s="199"/>
    </row>
    <row r="21" spans="2:2" ht="15.75" x14ac:dyDescent="0.25">
      <c r="B21" s="199"/>
    </row>
    <row r="22" spans="2:2" ht="15.75" x14ac:dyDescent="0.25">
      <c r="B22" s="199"/>
    </row>
    <row r="23" spans="2:2" ht="15.75" x14ac:dyDescent="0.25">
      <c r="B23" s="199"/>
    </row>
    <row r="24" spans="2:2" ht="15.75" x14ac:dyDescent="0.25">
      <c r="B24" s="199"/>
    </row>
    <row r="25" spans="2:2" ht="15.75" x14ac:dyDescent="0.25">
      <c r="B25" s="199"/>
    </row>
    <row r="26" spans="2:2" ht="15.75" x14ac:dyDescent="0.25">
      <c r="B26" s="199"/>
    </row>
    <row r="27" spans="2:2" ht="15.75" x14ac:dyDescent="0.25">
      <c r="B27" s="199"/>
    </row>
  </sheetData>
  <sheetProtection algorithmName="SHA-512" hashValue="f8lk1wPqHQwdAkWYagZ4dLz5z8cY4FAeP+dFbWZTf2hvI6TMW4e+SdKq0nDbo5apB75ZKcQBS+svDn1uJOoG1A==" saltValue="ZEi5obPhAqO+2E47bXYJwA==" spinCount="100000" sheet="1" objects="1" scenarios="1" selectLockedCells="1"/>
  <hyperlinks>
    <hyperlink ref="B8" r:id="rId1" xr:uid="{4B965E43-0EAE-4248-8E44-394EF4D23047}"/>
  </hyperlinks>
  <pageMargins left="0.7" right="0.7" top="0.75" bottom="0.75" header="0.3" footer="0.3"/>
  <pageSetup paperSize="9" scale="82" orientation="portrait" horizontalDpi="4294967295" verticalDpi="4294967295"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27B2B-8AB9-4ADB-ADD7-5FB0F327405A}">
  <sheetPr codeName="Sheet10"/>
  <dimension ref="A1:F17"/>
  <sheetViews>
    <sheetView showGridLines="0" showRowColHeaders="0" workbookViewId="0">
      <selection activeCell="A7" sqref="A7"/>
    </sheetView>
  </sheetViews>
  <sheetFormatPr defaultRowHeight="15" x14ac:dyDescent="0.25"/>
  <cols>
    <col min="1" max="1" width="123.28515625" customWidth="1"/>
  </cols>
  <sheetData>
    <row r="1" spans="1:6" ht="34.5" thickBot="1" x14ac:dyDescent="0.3">
      <c r="A1" s="209" t="s">
        <v>245</v>
      </c>
    </row>
    <row r="2" spans="1:6" ht="78.75" customHeight="1" thickBot="1" x14ac:dyDescent="0.3">
      <c r="A2" s="340" t="s">
        <v>246</v>
      </c>
      <c r="C2" s="493" t="s">
        <v>247</v>
      </c>
      <c r="D2" s="494"/>
      <c r="E2" s="494"/>
      <c r="F2" s="495"/>
    </row>
    <row r="3" spans="1:6" ht="21.75" thickBot="1" x14ac:dyDescent="0.3">
      <c r="A3" s="339" t="str">
        <f>+'Entry Sheet'!A8</f>
        <v xml:space="preserve">Enter the name of your business here </v>
      </c>
      <c r="C3" s="496"/>
      <c r="D3" s="497"/>
      <c r="E3" s="497"/>
      <c r="F3" s="498"/>
    </row>
    <row r="4" spans="1:6" ht="15" customHeight="1" x14ac:dyDescent="0.25">
      <c r="C4" s="496"/>
      <c r="D4" s="497"/>
      <c r="E4" s="497"/>
      <c r="F4" s="498"/>
    </row>
    <row r="5" spans="1:6" ht="77.25" x14ac:dyDescent="0.25">
      <c r="A5" s="248" t="s">
        <v>248</v>
      </c>
      <c r="C5" s="496"/>
      <c r="D5" s="497"/>
      <c r="E5" s="497"/>
      <c r="F5" s="498"/>
    </row>
    <row r="6" spans="1:6" x14ac:dyDescent="0.25">
      <c r="A6" s="189"/>
      <c r="C6" s="496"/>
      <c r="D6" s="497"/>
      <c r="E6" s="497"/>
      <c r="F6" s="498"/>
    </row>
    <row r="7" spans="1:6" ht="18.75" x14ac:dyDescent="0.3">
      <c r="A7" s="372" t="s">
        <v>198</v>
      </c>
      <c r="C7" s="496"/>
      <c r="D7" s="497"/>
      <c r="E7" s="497"/>
      <c r="F7" s="498"/>
    </row>
    <row r="8" spans="1:6" x14ac:dyDescent="0.25">
      <c r="A8" s="189"/>
      <c r="C8" s="496"/>
      <c r="D8" s="497"/>
      <c r="E8" s="497"/>
      <c r="F8" s="498"/>
    </row>
    <row r="9" spans="1:6" ht="18.75" x14ac:dyDescent="0.3">
      <c r="A9" s="372" t="s">
        <v>199</v>
      </c>
      <c r="C9" s="496"/>
      <c r="D9" s="497"/>
      <c r="E9" s="497"/>
      <c r="F9" s="498"/>
    </row>
    <row r="10" spans="1:6" x14ac:dyDescent="0.25">
      <c r="A10" s="189"/>
      <c r="C10" s="496"/>
      <c r="D10" s="497"/>
      <c r="E10" s="497"/>
      <c r="F10" s="498"/>
    </row>
    <row r="11" spans="1:6" ht="18.75" x14ac:dyDescent="0.3">
      <c r="A11" s="372" t="s">
        <v>200</v>
      </c>
      <c r="C11" s="496"/>
      <c r="D11" s="497"/>
      <c r="E11" s="497"/>
      <c r="F11" s="498"/>
    </row>
    <row r="12" spans="1:6" ht="18.75" x14ac:dyDescent="0.3">
      <c r="A12" s="190"/>
      <c r="C12" s="496"/>
      <c r="D12" s="497"/>
      <c r="E12" s="497"/>
      <c r="F12" s="498"/>
    </row>
    <row r="13" spans="1:6" ht="33.75" customHeight="1" thickBot="1" x14ac:dyDescent="0.35">
      <c r="A13" s="373" t="s">
        <v>201</v>
      </c>
      <c r="C13" s="499"/>
      <c r="D13" s="500"/>
      <c r="E13" s="500"/>
      <c r="F13" s="501"/>
    </row>
    <row r="16" spans="1:6" ht="393.75" x14ac:dyDescent="0.25">
      <c r="A16" s="199" t="s">
        <v>249</v>
      </c>
    </row>
    <row r="17" spans="1:1" ht="94.5" x14ac:dyDescent="0.25">
      <c r="A17" s="2" t="s">
        <v>250</v>
      </c>
    </row>
  </sheetData>
  <sheetProtection algorithmName="SHA-512" hashValue="EtAb8Bg7ynvt4E+da+YgpwBFvGQT/cgeHSQ8gKtQTdxqVnnResSnxXfQjY+Z756xZmWT85C/VU8fZYUJfZ3xUQ==" saltValue="aW20V5yGmsSmHHyl65pFXw==" spinCount="100000" sheet="1" selectLockedCells="1"/>
  <mergeCells count="1">
    <mergeCell ref="C2:F13"/>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EE525-5BCA-4481-84CD-5761CF7673C9}">
  <sheetPr codeName="Sheet11"/>
  <dimension ref="A1:R32"/>
  <sheetViews>
    <sheetView showGridLines="0" showRowColHeaders="0" zoomScale="115" zoomScaleNormal="115" workbookViewId="0">
      <selection activeCell="G8" sqref="G8"/>
    </sheetView>
  </sheetViews>
  <sheetFormatPr defaultRowHeight="15" x14ac:dyDescent="0.25"/>
  <cols>
    <col min="1" max="1" width="21.28515625" customWidth="1"/>
    <col min="2" max="2" width="19.42578125" customWidth="1"/>
    <col min="3" max="3" width="20.140625" customWidth="1"/>
    <col min="4" max="4" width="1.85546875" customWidth="1"/>
  </cols>
  <sheetData>
    <row r="1" spans="1:18" ht="46.5" customHeight="1" x14ac:dyDescent="0.25">
      <c r="A1" s="513" t="str">
        <f>+'Entry Sheet'!A8</f>
        <v xml:space="preserve">Enter the name of your business here </v>
      </c>
      <c r="B1" s="514"/>
      <c r="C1" s="515"/>
      <c r="E1" s="505" t="s">
        <v>530</v>
      </c>
      <c r="F1" s="506"/>
      <c r="G1" s="506"/>
      <c r="H1" s="506"/>
      <c r="I1" s="506"/>
      <c r="J1" s="506"/>
      <c r="K1" s="506"/>
      <c r="L1" s="506"/>
      <c r="M1" s="506"/>
      <c r="N1" s="506"/>
      <c r="O1" s="506"/>
      <c r="P1" s="507"/>
    </row>
    <row r="2" spans="1:18" ht="24" thickBot="1" x14ac:dyDescent="0.4">
      <c r="A2" s="516" t="s">
        <v>251</v>
      </c>
      <c r="B2" s="517"/>
      <c r="C2" s="518"/>
      <c r="E2" s="508"/>
      <c r="F2" s="509"/>
      <c r="G2" s="509"/>
      <c r="H2" s="509"/>
      <c r="I2" s="509"/>
      <c r="J2" s="509"/>
      <c r="K2" s="509"/>
      <c r="L2" s="509"/>
      <c r="M2" s="509"/>
      <c r="N2" s="509"/>
      <c r="O2" s="509"/>
      <c r="P2" s="510"/>
    </row>
    <row r="3" spans="1:18" ht="24" thickBot="1" x14ac:dyDescent="0.4">
      <c r="A3" s="519" t="s">
        <v>252</v>
      </c>
      <c r="B3" s="520"/>
      <c r="C3" s="155" t="s">
        <v>253</v>
      </c>
      <c r="E3" s="696" t="s">
        <v>555</v>
      </c>
      <c r="F3" s="697"/>
      <c r="G3" s="697"/>
      <c r="H3" s="697"/>
      <c r="I3" s="697"/>
      <c r="J3" s="697"/>
      <c r="K3" s="697"/>
      <c r="L3" s="697"/>
      <c r="M3" s="697"/>
      <c r="N3" s="697"/>
      <c r="O3" s="697"/>
      <c r="P3" s="698"/>
      <c r="R3" s="502" t="s">
        <v>529</v>
      </c>
    </row>
    <row r="4" spans="1:18" ht="16.5" customHeight="1" thickBot="1" x14ac:dyDescent="0.3">
      <c r="E4" s="699"/>
      <c r="F4" s="695"/>
      <c r="G4" s="695"/>
      <c r="H4" s="695"/>
      <c r="I4" s="695"/>
      <c r="J4" s="695"/>
      <c r="K4" s="695"/>
      <c r="L4" s="695"/>
      <c r="M4" s="695"/>
      <c r="N4" s="695"/>
      <c r="O4" s="695"/>
      <c r="P4" s="700"/>
      <c r="R4" s="503"/>
    </row>
    <row r="5" spans="1:18" ht="19.5" thickBot="1" x14ac:dyDescent="0.35">
      <c r="A5" s="105" t="s">
        <v>254</v>
      </c>
      <c r="B5" s="156" t="s">
        <v>255</v>
      </c>
      <c r="C5" s="103" t="s">
        <v>256</v>
      </c>
      <c r="D5" s="104"/>
      <c r="E5" s="239" t="s">
        <v>257</v>
      </c>
      <c r="F5" s="102" t="s">
        <v>258</v>
      </c>
      <c r="G5" s="102" t="s">
        <v>259</v>
      </c>
      <c r="H5" s="102" t="s">
        <v>260</v>
      </c>
      <c r="I5" s="102" t="s">
        <v>261</v>
      </c>
      <c r="J5" s="102" t="s">
        <v>262</v>
      </c>
      <c r="K5" s="102" t="s">
        <v>263</v>
      </c>
      <c r="L5" s="102" t="s">
        <v>264</v>
      </c>
      <c r="M5" s="102" t="s">
        <v>265</v>
      </c>
      <c r="N5" s="102" t="s">
        <v>266</v>
      </c>
      <c r="O5" s="102" t="s">
        <v>267</v>
      </c>
      <c r="P5" s="103" t="s">
        <v>268</v>
      </c>
      <c r="R5" s="503"/>
    </row>
    <row r="6" spans="1:18" x14ac:dyDescent="0.25">
      <c r="A6" s="521" t="s">
        <v>269</v>
      </c>
      <c r="B6" s="243" t="s">
        <v>270</v>
      </c>
      <c r="C6" s="240">
        <f>SUM(E6:P6)+R6</f>
        <v>0</v>
      </c>
      <c r="E6" s="350">
        <v>0</v>
      </c>
      <c r="F6" s="351">
        <v>0</v>
      </c>
      <c r="G6" s="351">
        <v>0</v>
      </c>
      <c r="H6" s="351">
        <v>0</v>
      </c>
      <c r="I6" s="351">
        <v>0</v>
      </c>
      <c r="J6" s="351">
        <v>0</v>
      </c>
      <c r="K6" s="351">
        <v>0</v>
      </c>
      <c r="L6" s="351">
        <v>0</v>
      </c>
      <c r="M6" s="351">
        <v>0</v>
      </c>
      <c r="N6" s="351">
        <v>0</v>
      </c>
      <c r="O6" s="351">
        <v>0</v>
      </c>
      <c r="P6" s="352">
        <v>0</v>
      </c>
      <c r="R6" s="381">
        <v>0</v>
      </c>
    </row>
    <row r="7" spans="1:18" x14ac:dyDescent="0.25">
      <c r="A7" s="522"/>
      <c r="B7" s="244" t="s">
        <v>271</v>
      </c>
      <c r="C7" s="241">
        <f>SUM(E7:P7)+R7</f>
        <v>0</v>
      </c>
      <c r="E7" s="353">
        <v>0</v>
      </c>
      <c r="F7" s="354">
        <v>0</v>
      </c>
      <c r="G7" s="354">
        <v>0</v>
      </c>
      <c r="H7" s="354">
        <v>0</v>
      </c>
      <c r="I7" s="354">
        <v>0</v>
      </c>
      <c r="J7" s="354">
        <v>0</v>
      </c>
      <c r="K7" s="354">
        <v>0</v>
      </c>
      <c r="L7" s="354">
        <v>0</v>
      </c>
      <c r="M7" s="354">
        <v>0</v>
      </c>
      <c r="N7" s="354">
        <v>0</v>
      </c>
      <c r="O7" s="354">
        <v>0</v>
      </c>
      <c r="P7" s="355">
        <v>0</v>
      </c>
      <c r="R7" s="382">
        <v>0</v>
      </c>
    </row>
    <row r="8" spans="1:18" x14ac:dyDescent="0.25">
      <c r="A8" s="522" t="s">
        <v>272</v>
      </c>
      <c r="B8" s="244" t="s">
        <v>270</v>
      </c>
      <c r="C8" s="241">
        <f t="shared" ref="C8:C28" si="0">SUM(E8:P8)+R8</f>
        <v>0</v>
      </c>
      <c r="E8" s="356">
        <v>0</v>
      </c>
      <c r="F8" s="357">
        <v>0</v>
      </c>
      <c r="G8" s="357">
        <v>0</v>
      </c>
      <c r="H8" s="357">
        <v>0</v>
      </c>
      <c r="I8" s="357">
        <v>0</v>
      </c>
      <c r="J8" s="357">
        <v>0</v>
      </c>
      <c r="K8" s="357">
        <v>0</v>
      </c>
      <c r="L8" s="357">
        <v>0</v>
      </c>
      <c r="M8" s="357">
        <v>0</v>
      </c>
      <c r="N8" s="357">
        <v>0</v>
      </c>
      <c r="O8" s="357">
        <v>0</v>
      </c>
      <c r="P8" s="358">
        <v>0</v>
      </c>
      <c r="R8" s="383">
        <v>0</v>
      </c>
    </row>
    <row r="9" spans="1:18" x14ac:dyDescent="0.25">
      <c r="A9" s="522"/>
      <c r="B9" s="244" t="s">
        <v>271</v>
      </c>
      <c r="C9" s="241">
        <f t="shared" si="0"/>
        <v>0</v>
      </c>
      <c r="E9" s="353">
        <v>0</v>
      </c>
      <c r="F9" s="354">
        <v>0</v>
      </c>
      <c r="G9" s="354">
        <v>0</v>
      </c>
      <c r="H9" s="354">
        <v>0</v>
      </c>
      <c r="I9" s="354">
        <v>0</v>
      </c>
      <c r="J9" s="354">
        <v>0</v>
      </c>
      <c r="K9" s="354">
        <v>0</v>
      </c>
      <c r="L9" s="354">
        <v>0</v>
      </c>
      <c r="M9" s="354">
        <v>0</v>
      </c>
      <c r="N9" s="354">
        <v>0</v>
      </c>
      <c r="O9" s="354">
        <v>0</v>
      </c>
      <c r="P9" s="355">
        <v>0</v>
      </c>
      <c r="R9" s="382">
        <v>0</v>
      </c>
    </row>
    <row r="10" spans="1:18" x14ac:dyDescent="0.25">
      <c r="A10" s="522" t="s">
        <v>273</v>
      </c>
      <c r="B10" s="244" t="s">
        <v>270</v>
      </c>
      <c r="C10" s="241">
        <f t="shared" si="0"/>
        <v>0</v>
      </c>
      <c r="E10" s="356">
        <v>0</v>
      </c>
      <c r="F10" s="357">
        <v>0</v>
      </c>
      <c r="G10" s="357">
        <v>0</v>
      </c>
      <c r="H10" s="357">
        <v>0</v>
      </c>
      <c r="I10" s="357">
        <v>0</v>
      </c>
      <c r="J10" s="357">
        <v>0</v>
      </c>
      <c r="K10" s="357">
        <v>0</v>
      </c>
      <c r="L10" s="357">
        <v>0</v>
      </c>
      <c r="M10" s="357">
        <v>0</v>
      </c>
      <c r="N10" s="357">
        <v>0</v>
      </c>
      <c r="O10" s="357">
        <v>0</v>
      </c>
      <c r="P10" s="358">
        <v>0</v>
      </c>
      <c r="R10" s="383">
        <v>0</v>
      </c>
    </row>
    <row r="11" spans="1:18" x14ac:dyDescent="0.25">
      <c r="A11" s="522"/>
      <c r="B11" s="244" t="s">
        <v>271</v>
      </c>
      <c r="C11" s="241">
        <f t="shared" si="0"/>
        <v>0</v>
      </c>
      <c r="E11" s="353">
        <v>0</v>
      </c>
      <c r="F11" s="354">
        <v>0</v>
      </c>
      <c r="G11" s="354">
        <v>0</v>
      </c>
      <c r="H11" s="354">
        <v>0</v>
      </c>
      <c r="I11" s="354">
        <v>0</v>
      </c>
      <c r="J11" s="354">
        <v>0</v>
      </c>
      <c r="K11" s="354">
        <v>0</v>
      </c>
      <c r="L11" s="354">
        <v>0</v>
      </c>
      <c r="M11" s="354">
        <v>0</v>
      </c>
      <c r="N11" s="354">
        <v>0</v>
      </c>
      <c r="O11" s="354">
        <v>0</v>
      </c>
      <c r="P11" s="355">
        <v>0</v>
      </c>
      <c r="R11" s="382">
        <v>0</v>
      </c>
    </row>
    <row r="12" spans="1:18" x14ac:dyDescent="0.25">
      <c r="A12" s="522" t="s">
        <v>274</v>
      </c>
      <c r="B12" s="244" t="s">
        <v>270</v>
      </c>
      <c r="C12" s="241">
        <f t="shared" si="0"/>
        <v>0</v>
      </c>
      <c r="E12" s="356">
        <v>0</v>
      </c>
      <c r="F12" s="357">
        <v>0</v>
      </c>
      <c r="G12" s="357">
        <v>0</v>
      </c>
      <c r="H12" s="357">
        <v>0</v>
      </c>
      <c r="I12" s="357">
        <v>0</v>
      </c>
      <c r="J12" s="357">
        <v>0</v>
      </c>
      <c r="K12" s="357">
        <v>0</v>
      </c>
      <c r="L12" s="357">
        <v>0</v>
      </c>
      <c r="M12" s="357">
        <v>0</v>
      </c>
      <c r="N12" s="357">
        <v>0</v>
      </c>
      <c r="O12" s="357">
        <v>0</v>
      </c>
      <c r="P12" s="358">
        <v>0</v>
      </c>
      <c r="R12" s="383">
        <v>0</v>
      </c>
    </row>
    <row r="13" spans="1:18" x14ac:dyDescent="0.25">
      <c r="A13" s="522"/>
      <c r="B13" s="244" t="s">
        <v>271</v>
      </c>
      <c r="C13" s="241">
        <f t="shared" si="0"/>
        <v>0</v>
      </c>
      <c r="E13" s="353">
        <v>0</v>
      </c>
      <c r="F13" s="354">
        <v>0</v>
      </c>
      <c r="G13" s="354">
        <v>0</v>
      </c>
      <c r="H13" s="354">
        <v>0</v>
      </c>
      <c r="I13" s="354">
        <v>0</v>
      </c>
      <c r="J13" s="354">
        <v>0</v>
      </c>
      <c r="K13" s="354">
        <v>0</v>
      </c>
      <c r="L13" s="354">
        <v>0</v>
      </c>
      <c r="M13" s="354">
        <v>0</v>
      </c>
      <c r="N13" s="354">
        <v>0</v>
      </c>
      <c r="O13" s="354">
        <v>0</v>
      </c>
      <c r="P13" s="355">
        <v>0</v>
      </c>
      <c r="R13" s="382">
        <v>0</v>
      </c>
    </row>
    <row r="14" spans="1:18" x14ac:dyDescent="0.25">
      <c r="A14" s="522" t="s">
        <v>275</v>
      </c>
      <c r="B14" s="244" t="s">
        <v>270</v>
      </c>
      <c r="C14" s="241">
        <f t="shared" si="0"/>
        <v>0</v>
      </c>
      <c r="E14" s="356">
        <v>0</v>
      </c>
      <c r="F14" s="357">
        <v>0</v>
      </c>
      <c r="G14" s="357">
        <v>0</v>
      </c>
      <c r="H14" s="357">
        <v>0</v>
      </c>
      <c r="I14" s="357">
        <v>0</v>
      </c>
      <c r="J14" s="357">
        <v>0</v>
      </c>
      <c r="K14" s="357">
        <v>0</v>
      </c>
      <c r="L14" s="357">
        <v>0</v>
      </c>
      <c r="M14" s="357">
        <v>0</v>
      </c>
      <c r="N14" s="357">
        <v>0</v>
      </c>
      <c r="O14" s="357">
        <v>0</v>
      </c>
      <c r="P14" s="358">
        <v>0</v>
      </c>
      <c r="R14" s="383">
        <v>0</v>
      </c>
    </row>
    <row r="15" spans="1:18" x14ac:dyDescent="0.25">
      <c r="A15" s="522"/>
      <c r="B15" s="244" t="s">
        <v>271</v>
      </c>
      <c r="C15" s="241">
        <f t="shared" si="0"/>
        <v>0</v>
      </c>
      <c r="E15" s="353">
        <v>0</v>
      </c>
      <c r="F15" s="354">
        <v>0</v>
      </c>
      <c r="G15" s="354">
        <v>0</v>
      </c>
      <c r="H15" s="354">
        <v>0</v>
      </c>
      <c r="I15" s="354">
        <v>0</v>
      </c>
      <c r="J15" s="354">
        <v>0</v>
      </c>
      <c r="K15" s="354">
        <v>0</v>
      </c>
      <c r="L15" s="354">
        <v>0</v>
      </c>
      <c r="M15" s="354">
        <v>0</v>
      </c>
      <c r="N15" s="354">
        <v>0</v>
      </c>
      <c r="O15" s="354">
        <v>0</v>
      </c>
      <c r="P15" s="355">
        <v>0</v>
      </c>
      <c r="R15" s="382">
        <v>0</v>
      </c>
    </row>
    <row r="16" spans="1:18" x14ac:dyDescent="0.25">
      <c r="A16" s="522" t="s">
        <v>276</v>
      </c>
      <c r="B16" s="244" t="s">
        <v>270</v>
      </c>
      <c r="C16" s="241">
        <f t="shared" si="0"/>
        <v>0</v>
      </c>
      <c r="E16" s="356">
        <v>0</v>
      </c>
      <c r="F16" s="357">
        <v>0</v>
      </c>
      <c r="G16" s="357">
        <v>0</v>
      </c>
      <c r="H16" s="357">
        <v>0</v>
      </c>
      <c r="I16" s="357">
        <v>0</v>
      </c>
      <c r="J16" s="357">
        <v>0</v>
      </c>
      <c r="K16" s="357">
        <v>0</v>
      </c>
      <c r="L16" s="357">
        <v>0</v>
      </c>
      <c r="M16" s="357">
        <v>0</v>
      </c>
      <c r="N16" s="357">
        <v>0</v>
      </c>
      <c r="O16" s="357">
        <v>0</v>
      </c>
      <c r="P16" s="358">
        <v>0</v>
      </c>
      <c r="R16" s="383">
        <v>0</v>
      </c>
    </row>
    <row r="17" spans="1:18" x14ac:dyDescent="0.25">
      <c r="A17" s="522"/>
      <c r="B17" s="244" t="s">
        <v>271</v>
      </c>
      <c r="C17" s="241">
        <f t="shared" si="0"/>
        <v>0</v>
      </c>
      <c r="E17" s="353">
        <v>0</v>
      </c>
      <c r="F17" s="354">
        <v>0</v>
      </c>
      <c r="G17" s="354">
        <v>0</v>
      </c>
      <c r="H17" s="354">
        <v>0</v>
      </c>
      <c r="I17" s="354">
        <v>0</v>
      </c>
      <c r="J17" s="354">
        <v>0</v>
      </c>
      <c r="K17" s="354">
        <v>0</v>
      </c>
      <c r="L17" s="354">
        <v>0</v>
      </c>
      <c r="M17" s="354">
        <v>0</v>
      </c>
      <c r="N17" s="354">
        <v>0</v>
      </c>
      <c r="O17" s="354">
        <v>0</v>
      </c>
      <c r="P17" s="355">
        <v>0</v>
      </c>
      <c r="R17" s="382">
        <v>0</v>
      </c>
    </row>
    <row r="18" spans="1:18" x14ac:dyDescent="0.25">
      <c r="A18" s="522" t="s">
        <v>277</v>
      </c>
      <c r="B18" s="244" t="s">
        <v>270</v>
      </c>
      <c r="C18" s="241">
        <f t="shared" si="0"/>
        <v>0</v>
      </c>
      <c r="E18" s="356">
        <v>0</v>
      </c>
      <c r="F18" s="357">
        <v>0</v>
      </c>
      <c r="G18" s="357">
        <v>0</v>
      </c>
      <c r="H18" s="357">
        <v>0</v>
      </c>
      <c r="I18" s="357">
        <v>0</v>
      </c>
      <c r="J18" s="357">
        <v>0</v>
      </c>
      <c r="K18" s="357">
        <v>0</v>
      </c>
      <c r="L18" s="357">
        <v>0</v>
      </c>
      <c r="M18" s="357">
        <v>0</v>
      </c>
      <c r="N18" s="357">
        <v>0</v>
      </c>
      <c r="O18" s="357">
        <v>0</v>
      </c>
      <c r="P18" s="358">
        <v>0</v>
      </c>
      <c r="R18" s="383">
        <v>0</v>
      </c>
    </row>
    <row r="19" spans="1:18" x14ac:dyDescent="0.25">
      <c r="A19" s="522"/>
      <c r="B19" s="244" t="s">
        <v>271</v>
      </c>
      <c r="C19" s="241">
        <f t="shared" si="0"/>
        <v>0</v>
      </c>
      <c r="E19" s="353">
        <v>0</v>
      </c>
      <c r="F19" s="354">
        <v>0</v>
      </c>
      <c r="G19" s="354">
        <v>0</v>
      </c>
      <c r="H19" s="354">
        <v>0</v>
      </c>
      <c r="I19" s="354">
        <v>0</v>
      </c>
      <c r="J19" s="354">
        <v>0</v>
      </c>
      <c r="K19" s="354">
        <v>0</v>
      </c>
      <c r="L19" s="354">
        <v>0</v>
      </c>
      <c r="M19" s="354">
        <v>0</v>
      </c>
      <c r="N19" s="354">
        <v>0</v>
      </c>
      <c r="O19" s="354">
        <v>0</v>
      </c>
      <c r="P19" s="355">
        <v>0</v>
      </c>
      <c r="R19" s="382">
        <v>0</v>
      </c>
    </row>
    <row r="20" spans="1:18" x14ac:dyDescent="0.25">
      <c r="A20" s="522" t="s">
        <v>278</v>
      </c>
      <c r="B20" s="244" t="s">
        <v>270</v>
      </c>
      <c r="C20" s="241">
        <f t="shared" si="0"/>
        <v>0</v>
      </c>
      <c r="E20" s="356">
        <v>0</v>
      </c>
      <c r="F20" s="357">
        <v>0</v>
      </c>
      <c r="G20" s="357">
        <v>0</v>
      </c>
      <c r="H20" s="357">
        <v>0</v>
      </c>
      <c r="I20" s="357">
        <v>0</v>
      </c>
      <c r="J20" s="357">
        <v>0</v>
      </c>
      <c r="K20" s="357">
        <v>0</v>
      </c>
      <c r="L20" s="357">
        <v>0</v>
      </c>
      <c r="M20" s="357">
        <v>0</v>
      </c>
      <c r="N20" s="357">
        <v>0</v>
      </c>
      <c r="O20" s="357">
        <v>0</v>
      </c>
      <c r="P20" s="358">
        <v>0</v>
      </c>
      <c r="R20" s="383">
        <v>0</v>
      </c>
    </row>
    <row r="21" spans="1:18" x14ac:dyDescent="0.25">
      <c r="A21" s="522"/>
      <c r="B21" s="244" t="s">
        <v>271</v>
      </c>
      <c r="C21" s="241">
        <f t="shared" si="0"/>
        <v>0</v>
      </c>
      <c r="E21" s="353">
        <v>0</v>
      </c>
      <c r="F21" s="354">
        <v>0</v>
      </c>
      <c r="G21" s="354">
        <v>0</v>
      </c>
      <c r="H21" s="354">
        <v>0</v>
      </c>
      <c r="I21" s="354">
        <v>0</v>
      </c>
      <c r="J21" s="354">
        <v>0</v>
      </c>
      <c r="K21" s="354">
        <v>0</v>
      </c>
      <c r="L21" s="354">
        <v>0</v>
      </c>
      <c r="M21" s="354">
        <v>0</v>
      </c>
      <c r="N21" s="354">
        <v>0</v>
      </c>
      <c r="O21" s="354">
        <v>0</v>
      </c>
      <c r="P21" s="355">
        <v>0</v>
      </c>
      <c r="R21" s="382">
        <v>0</v>
      </c>
    </row>
    <row r="22" spans="1:18" x14ac:dyDescent="0.25">
      <c r="A22" s="522" t="s">
        <v>279</v>
      </c>
      <c r="B22" s="244" t="s">
        <v>270</v>
      </c>
      <c r="C22" s="241">
        <f t="shared" si="0"/>
        <v>0</v>
      </c>
      <c r="E22" s="356">
        <v>0</v>
      </c>
      <c r="F22" s="357">
        <v>0</v>
      </c>
      <c r="G22" s="357">
        <v>0</v>
      </c>
      <c r="H22" s="357">
        <v>0</v>
      </c>
      <c r="I22" s="357">
        <v>0</v>
      </c>
      <c r="J22" s="357">
        <v>0</v>
      </c>
      <c r="K22" s="357">
        <v>0</v>
      </c>
      <c r="L22" s="357">
        <v>0</v>
      </c>
      <c r="M22" s="357">
        <v>0</v>
      </c>
      <c r="N22" s="357">
        <v>0</v>
      </c>
      <c r="O22" s="357">
        <v>0</v>
      </c>
      <c r="P22" s="358">
        <v>0</v>
      </c>
      <c r="R22" s="383">
        <v>0</v>
      </c>
    </row>
    <row r="23" spans="1:18" x14ac:dyDescent="0.25">
      <c r="A23" s="522"/>
      <c r="B23" s="244" t="s">
        <v>271</v>
      </c>
      <c r="C23" s="241">
        <f t="shared" si="0"/>
        <v>0</v>
      </c>
      <c r="E23" s="353">
        <v>0</v>
      </c>
      <c r="F23" s="354">
        <v>0</v>
      </c>
      <c r="G23" s="354">
        <v>0</v>
      </c>
      <c r="H23" s="354">
        <v>0</v>
      </c>
      <c r="I23" s="354">
        <v>0</v>
      </c>
      <c r="J23" s="354">
        <v>0</v>
      </c>
      <c r="K23" s="354">
        <v>0</v>
      </c>
      <c r="L23" s="354">
        <v>0</v>
      </c>
      <c r="M23" s="354">
        <v>0</v>
      </c>
      <c r="N23" s="354">
        <v>0</v>
      </c>
      <c r="O23" s="354">
        <v>0</v>
      </c>
      <c r="P23" s="355">
        <v>0</v>
      </c>
      <c r="R23" s="382">
        <v>0</v>
      </c>
    </row>
    <row r="24" spans="1:18" x14ac:dyDescent="0.25">
      <c r="A24" s="511" t="s">
        <v>280</v>
      </c>
      <c r="B24" s="244" t="s">
        <v>270</v>
      </c>
      <c r="C24" s="241">
        <f t="shared" si="0"/>
        <v>0</v>
      </c>
      <c r="E24" s="356">
        <v>0</v>
      </c>
      <c r="F24" s="357">
        <v>0</v>
      </c>
      <c r="G24" s="357">
        <v>0</v>
      </c>
      <c r="H24" s="357">
        <v>0</v>
      </c>
      <c r="I24" s="357">
        <v>0</v>
      </c>
      <c r="J24" s="357">
        <v>0</v>
      </c>
      <c r="K24" s="357">
        <v>0</v>
      </c>
      <c r="L24" s="357">
        <v>0</v>
      </c>
      <c r="M24" s="357">
        <v>0</v>
      </c>
      <c r="N24" s="357">
        <v>0</v>
      </c>
      <c r="O24" s="357">
        <v>0</v>
      </c>
      <c r="P24" s="358">
        <v>0</v>
      </c>
      <c r="R24" s="383">
        <v>0</v>
      </c>
    </row>
    <row r="25" spans="1:18" x14ac:dyDescent="0.25">
      <c r="A25" s="511"/>
      <c r="B25" s="244" t="s">
        <v>271</v>
      </c>
      <c r="C25" s="241">
        <f t="shared" si="0"/>
        <v>0</v>
      </c>
      <c r="E25" s="353">
        <v>0</v>
      </c>
      <c r="F25" s="354">
        <v>0</v>
      </c>
      <c r="G25" s="354">
        <v>0</v>
      </c>
      <c r="H25" s="354">
        <v>0</v>
      </c>
      <c r="I25" s="354">
        <v>0</v>
      </c>
      <c r="J25" s="354">
        <v>0</v>
      </c>
      <c r="K25" s="354">
        <v>0</v>
      </c>
      <c r="L25" s="354">
        <v>0</v>
      </c>
      <c r="M25" s="354">
        <v>0</v>
      </c>
      <c r="N25" s="354">
        <v>0</v>
      </c>
      <c r="O25" s="354">
        <v>0</v>
      </c>
      <c r="P25" s="355">
        <v>0</v>
      </c>
      <c r="R25" s="382">
        <v>0</v>
      </c>
    </row>
    <row r="26" spans="1:18" x14ac:dyDescent="0.25">
      <c r="A26" s="511" t="s">
        <v>280</v>
      </c>
      <c r="B26" s="244" t="s">
        <v>270</v>
      </c>
      <c r="C26" s="241">
        <f t="shared" si="0"/>
        <v>0</v>
      </c>
      <c r="E26" s="356">
        <v>0</v>
      </c>
      <c r="F26" s="357">
        <v>0</v>
      </c>
      <c r="G26" s="357">
        <v>0</v>
      </c>
      <c r="H26" s="357">
        <v>0</v>
      </c>
      <c r="I26" s="357">
        <v>0</v>
      </c>
      <c r="J26" s="357">
        <v>0</v>
      </c>
      <c r="K26" s="357">
        <v>0</v>
      </c>
      <c r="L26" s="357">
        <v>0</v>
      </c>
      <c r="M26" s="357">
        <v>0</v>
      </c>
      <c r="N26" s="357">
        <v>0</v>
      </c>
      <c r="O26" s="357">
        <v>0</v>
      </c>
      <c r="P26" s="358">
        <v>0</v>
      </c>
      <c r="R26" s="383">
        <v>0</v>
      </c>
    </row>
    <row r="27" spans="1:18" x14ac:dyDescent="0.25">
      <c r="A27" s="511"/>
      <c r="B27" s="244" t="s">
        <v>271</v>
      </c>
      <c r="C27" s="241">
        <f t="shared" si="0"/>
        <v>0</v>
      </c>
      <c r="E27" s="353">
        <v>0</v>
      </c>
      <c r="F27" s="354">
        <v>0</v>
      </c>
      <c r="G27" s="354">
        <v>0</v>
      </c>
      <c r="H27" s="354">
        <v>0</v>
      </c>
      <c r="I27" s="354">
        <v>0</v>
      </c>
      <c r="J27" s="354">
        <v>0</v>
      </c>
      <c r="K27" s="354">
        <v>0</v>
      </c>
      <c r="L27" s="354">
        <v>0</v>
      </c>
      <c r="M27" s="354">
        <v>0</v>
      </c>
      <c r="N27" s="354">
        <v>0</v>
      </c>
      <c r="O27" s="354">
        <v>0</v>
      </c>
      <c r="P27" s="355">
        <v>0</v>
      </c>
      <c r="R27" s="382">
        <v>0</v>
      </c>
    </row>
    <row r="28" spans="1:18" x14ac:dyDescent="0.25">
      <c r="A28" s="511" t="s">
        <v>280</v>
      </c>
      <c r="B28" s="244" t="s">
        <v>270</v>
      </c>
      <c r="C28" s="241">
        <f t="shared" si="0"/>
        <v>0</v>
      </c>
      <c r="E28" s="356">
        <v>0</v>
      </c>
      <c r="F28" s="357">
        <v>0</v>
      </c>
      <c r="G28" s="357">
        <v>0</v>
      </c>
      <c r="H28" s="357">
        <v>0</v>
      </c>
      <c r="I28" s="357">
        <v>0</v>
      </c>
      <c r="J28" s="357">
        <v>0</v>
      </c>
      <c r="K28" s="357">
        <v>0</v>
      </c>
      <c r="L28" s="357">
        <v>0</v>
      </c>
      <c r="M28" s="357">
        <v>0</v>
      </c>
      <c r="N28" s="357">
        <v>0</v>
      </c>
      <c r="O28" s="357">
        <v>0</v>
      </c>
      <c r="P28" s="358">
        <v>0</v>
      </c>
      <c r="R28" s="383">
        <v>0</v>
      </c>
    </row>
    <row r="29" spans="1:18" ht="15.75" thickBot="1" x14ac:dyDescent="0.3">
      <c r="A29" s="512"/>
      <c r="B29" s="245" t="s">
        <v>271</v>
      </c>
      <c r="C29" s="242">
        <f>SUM(E29:P29)+R29</f>
        <v>0</v>
      </c>
      <c r="E29" s="359">
        <v>0</v>
      </c>
      <c r="F29" s="360">
        <v>0</v>
      </c>
      <c r="G29" s="360">
        <v>0</v>
      </c>
      <c r="H29" s="360">
        <v>0</v>
      </c>
      <c r="I29" s="360">
        <v>0</v>
      </c>
      <c r="J29" s="360">
        <v>0</v>
      </c>
      <c r="K29" s="360">
        <v>0</v>
      </c>
      <c r="L29" s="360">
        <v>0</v>
      </c>
      <c r="M29" s="360">
        <v>0</v>
      </c>
      <c r="N29" s="360">
        <v>0</v>
      </c>
      <c r="O29" s="360">
        <v>0</v>
      </c>
      <c r="P29" s="361">
        <v>0</v>
      </c>
      <c r="R29" s="384">
        <v>0</v>
      </c>
    </row>
    <row r="31" spans="1:18" x14ac:dyDescent="0.25">
      <c r="A31" s="504" t="s">
        <v>531</v>
      </c>
      <c r="B31" s="504"/>
      <c r="C31" s="504"/>
      <c r="D31" s="504"/>
      <c r="E31" s="504"/>
      <c r="F31" s="504"/>
      <c r="G31" s="504"/>
      <c r="H31" s="504"/>
      <c r="I31" s="504"/>
      <c r="J31" s="504"/>
      <c r="K31" s="504"/>
      <c r="L31" s="504"/>
      <c r="M31" s="504"/>
      <c r="N31" s="504"/>
      <c r="O31" s="504"/>
      <c r="P31" s="504"/>
      <c r="Q31" s="504"/>
      <c r="R31" s="504"/>
    </row>
    <row r="32" spans="1:18" x14ac:dyDescent="0.25">
      <c r="A32" s="504"/>
      <c r="B32" s="504"/>
      <c r="C32" s="504"/>
      <c r="D32" s="504"/>
      <c r="E32" s="504"/>
      <c r="F32" s="504"/>
      <c r="G32" s="504"/>
      <c r="H32" s="504"/>
      <c r="I32" s="504"/>
      <c r="J32" s="504"/>
      <c r="K32" s="504"/>
      <c r="L32" s="504"/>
      <c r="M32" s="504"/>
      <c r="N32" s="504"/>
      <c r="O32" s="504"/>
      <c r="P32" s="504"/>
      <c r="Q32" s="504"/>
      <c r="R32" s="504"/>
    </row>
  </sheetData>
  <sheetProtection algorithmName="SHA-512" hashValue="y5YuBmDeozab4EbHXPGSFwOAluZxoYD5h3O7JNaQGV1iGhWfcZl3JpBJU2+xHovrJElWw+qqEaPBJ0PBKkCXaQ==" saltValue="ZgNJjjXZ4y1d5XotkYa3kg==" spinCount="100000" sheet="1" objects="1" scenarios="1" selectLockedCells="1"/>
  <mergeCells count="19">
    <mergeCell ref="A22:A23"/>
    <mergeCell ref="A24:A25"/>
    <mergeCell ref="A26:A27"/>
    <mergeCell ref="E3:P4"/>
    <mergeCell ref="E1:P2"/>
    <mergeCell ref="R3:R5"/>
    <mergeCell ref="A31:R32"/>
    <mergeCell ref="A28:A29"/>
    <mergeCell ref="A1:C1"/>
    <mergeCell ref="A2:C2"/>
    <mergeCell ref="A3:B3"/>
    <mergeCell ref="A6:A7"/>
    <mergeCell ref="A8:A9"/>
    <mergeCell ref="A10:A11"/>
    <mergeCell ref="A12:A13"/>
    <mergeCell ref="A14:A15"/>
    <mergeCell ref="A16:A17"/>
    <mergeCell ref="A18:A19"/>
    <mergeCell ref="A20:A21"/>
  </mergeCells>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7B400-1DA6-45E1-A7C0-31B6DD11B87E}">
  <sheetPr codeName="Sheet12">
    <pageSetUpPr fitToPage="1"/>
  </sheetPr>
  <dimension ref="B1:E32"/>
  <sheetViews>
    <sheetView showGridLines="0" zoomScaleNormal="100" workbookViewId="0">
      <selection activeCell="D10" sqref="D10"/>
    </sheetView>
  </sheetViews>
  <sheetFormatPr defaultRowHeight="15" x14ac:dyDescent="0.25"/>
  <cols>
    <col min="2" max="2" width="9.140625" style="108"/>
    <col min="3" max="3" width="16.140625" customWidth="1"/>
    <col min="4" max="4" width="14.85546875" customWidth="1"/>
    <col min="5" max="5" width="12.28515625" customWidth="1"/>
  </cols>
  <sheetData>
    <row r="1" spans="2:5" ht="48.75" customHeight="1" x14ac:dyDescent="0.35">
      <c r="B1" s="531" t="str">
        <f>+'Entry Sheet'!A8</f>
        <v xml:space="preserve">Enter the name of your business here </v>
      </c>
      <c r="C1" s="532"/>
      <c r="D1" s="532"/>
      <c r="E1" s="533"/>
    </row>
    <row r="2" spans="2:5" ht="23.25" x14ac:dyDescent="0.35">
      <c r="B2" s="534" t="s">
        <v>281</v>
      </c>
      <c r="C2" s="535"/>
      <c r="D2" s="535"/>
      <c r="E2" s="536"/>
    </row>
    <row r="3" spans="2:5" ht="24" thickBot="1" x14ac:dyDescent="0.4">
      <c r="B3" s="546" t="s">
        <v>252</v>
      </c>
      <c r="C3" s="547"/>
      <c r="D3" s="548" t="s">
        <v>253</v>
      </c>
      <c r="E3" s="549"/>
    </row>
    <row r="4" spans="2:5" ht="8.25" customHeight="1" thickBot="1" x14ac:dyDescent="0.4">
      <c r="B4" s="99"/>
    </row>
    <row r="5" spans="2:5" ht="65.25" customHeight="1" x14ac:dyDescent="0.25">
      <c r="B5" s="537" t="s">
        <v>282</v>
      </c>
      <c r="C5" s="538"/>
      <c r="D5" s="538"/>
      <c r="E5" s="539"/>
    </row>
    <row r="6" spans="2:5" ht="3.75" customHeight="1" x14ac:dyDescent="0.25">
      <c r="B6" s="217"/>
      <c r="C6" s="218"/>
      <c r="D6" s="218"/>
      <c r="E6" s="219"/>
    </row>
    <row r="7" spans="2:5" ht="29.25" customHeight="1" x14ac:dyDescent="0.25">
      <c r="B7" s="540" t="s">
        <v>283</v>
      </c>
      <c r="C7" s="541"/>
      <c r="D7" s="541"/>
      <c r="E7" s="542"/>
    </row>
    <row r="8" spans="2:5" ht="51.75" customHeight="1" thickBot="1" x14ac:dyDescent="0.3">
      <c r="B8" s="543" t="s">
        <v>284</v>
      </c>
      <c r="C8" s="544"/>
      <c r="D8" s="544"/>
      <c r="E8" s="545"/>
    </row>
    <row r="9" spans="2:5" ht="49.5" customHeight="1" thickBot="1" x14ac:dyDescent="0.3">
      <c r="B9" s="525" t="s">
        <v>285</v>
      </c>
      <c r="C9" s="526"/>
      <c r="D9" s="526"/>
      <c r="E9" s="527"/>
    </row>
    <row r="10" spans="2:5" ht="57" thickBot="1" x14ac:dyDescent="0.3">
      <c r="B10" s="100" t="s">
        <v>286</v>
      </c>
      <c r="C10" s="101" t="s">
        <v>287</v>
      </c>
      <c r="D10" s="102" t="s">
        <v>288</v>
      </c>
      <c r="E10" s="103" t="s">
        <v>289</v>
      </c>
    </row>
    <row r="11" spans="2:5" ht="15.75" x14ac:dyDescent="0.25">
      <c r="B11" s="110">
        <v>1</v>
      </c>
      <c r="C11" s="111" t="s">
        <v>290</v>
      </c>
      <c r="D11" s="215">
        <v>0</v>
      </c>
      <c r="E11" s="114" t="e">
        <f t="shared" ref="E11:E19" si="0">+D11/$D$28</f>
        <v>#DIV/0!</v>
      </c>
    </row>
    <row r="12" spans="2:5" ht="15.75" x14ac:dyDescent="0.25">
      <c r="B12" s="115">
        <v>1</v>
      </c>
      <c r="C12" s="3" t="s">
        <v>291</v>
      </c>
      <c r="D12" s="216">
        <v>0</v>
      </c>
      <c r="E12" s="118" t="e">
        <f t="shared" si="0"/>
        <v>#DIV/0!</v>
      </c>
    </row>
    <row r="13" spans="2:5" ht="15.75" x14ac:dyDescent="0.25">
      <c r="B13" s="115">
        <v>1</v>
      </c>
      <c r="C13" s="3" t="s">
        <v>292</v>
      </c>
      <c r="D13" s="216">
        <v>0</v>
      </c>
      <c r="E13" s="118" t="e">
        <f t="shared" si="0"/>
        <v>#DIV/0!</v>
      </c>
    </row>
    <row r="14" spans="2:5" ht="15.75" x14ac:dyDescent="0.25">
      <c r="B14" s="115">
        <v>1</v>
      </c>
      <c r="C14" s="3" t="s">
        <v>293</v>
      </c>
      <c r="D14" s="216">
        <v>0</v>
      </c>
      <c r="E14" s="118" t="e">
        <f t="shared" si="0"/>
        <v>#DIV/0!</v>
      </c>
    </row>
    <row r="15" spans="2:5" ht="15.75" x14ac:dyDescent="0.25">
      <c r="B15" s="115">
        <v>1</v>
      </c>
      <c r="C15" s="3" t="s">
        <v>294</v>
      </c>
      <c r="D15" s="216">
        <v>0</v>
      </c>
      <c r="E15" s="118" t="e">
        <f t="shared" si="0"/>
        <v>#DIV/0!</v>
      </c>
    </row>
    <row r="16" spans="2:5" ht="15.75" x14ac:dyDescent="0.25">
      <c r="B16" s="115">
        <v>1</v>
      </c>
      <c r="C16" s="3" t="s">
        <v>295</v>
      </c>
      <c r="D16" s="216">
        <v>0</v>
      </c>
      <c r="E16" s="118" t="e">
        <f t="shared" si="0"/>
        <v>#DIV/0!</v>
      </c>
    </row>
    <row r="17" spans="2:5" ht="15.75" x14ac:dyDescent="0.25">
      <c r="B17" s="115">
        <v>1</v>
      </c>
      <c r="C17" s="3" t="s">
        <v>296</v>
      </c>
      <c r="D17" s="216">
        <v>0</v>
      </c>
      <c r="E17" s="118" t="e">
        <f t="shared" si="0"/>
        <v>#DIV/0!</v>
      </c>
    </row>
    <row r="18" spans="2:5" ht="15.75" hidden="1" x14ac:dyDescent="0.25">
      <c r="B18" s="115">
        <v>1</v>
      </c>
      <c r="C18" s="119" t="s">
        <v>297</v>
      </c>
      <c r="D18" s="161" t="e">
        <f>+#REF!*#REF!</f>
        <v>#REF!</v>
      </c>
      <c r="E18" s="118" t="e">
        <f t="shared" si="0"/>
        <v>#REF!</v>
      </c>
    </row>
    <row r="19" spans="2:5" ht="15.75" hidden="1" x14ac:dyDescent="0.25">
      <c r="B19" s="115">
        <v>1</v>
      </c>
      <c r="C19" s="119" t="s">
        <v>297</v>
      </c>
      <c r="D19" s="161" t="e">
        <f>+#REF!*#REF!</f>
        <v>#REF!</v>
      </c>
      <c r="E19" s="118" t="e">
        <f t="shared" si="0"/>
        <v>#REF!</v>
      </c>
    </row>
    <row r="20" spans="2:5" ht="15.75" x14ac:dyDescent="0.25">
      <c r="B20" s="528"/>
      <c r="C20" s="529"/>
      <c r="D20" s="529"/>
      <c r="E20" s="530"/>
    </row>
    <row r="21" spans="2:5" ht="15.75" x14ac:dyDescent="0.25">
      <c r="B21" s="115">
        <v>2</v>
      </c>
      <c r="C21" s="3" t="s">
        <v>298</v>
      </c>
      <c r="D21" s="216">
        <v>0</v>
      </c>
      <c r="E21" s="118" t="e">
        <f>+D21/$D$28</f>
        <v>#DIV/0!</v>
      </c>
    </row>
    <row r="22" spans="2:5" ht="15.75" hidden="1" x14ac:dyDescent="0.25">
      <c r="B22" s="115">
        <v>2</v>
      </c>
      <c r="C22" s="119" t="s">
        <v>297</v>
      </c>
      <c r="D22" s="161" t="e">
        <f>+#REF!*#REF!</f>
        <v>#REF!</v>
      </c>
      <c r="E22" s="118" t="e">
        <f>+D22/$D$28</f>
        <v>#REF!</v>
      </c>
    </row>
    <row r="23" spans="2:5" ht="15.75" hidden="1" x14ac:dyDescent="0.25">
      <c r="B23" s="115">
        <v>2</v>
      </c>
      <c r="C23" s="119" t="s">
        <v>297</v>
      </c>
      <c r="D23" s="161" t="e">
        <f>+#REF!*#REF!</f>
        <v>#REF!</v>
      </c>
      <c r="E23" s="118" t="e">
        <f>+D23/$D$28</f>
        <v>#REF!</v>
      </c>
    </row>
    <row r="24" spans="2:5" ht="15.75" x14ac:dyDescent="0.25">
      <c r="B24" s="528"/>
      <c r="C24" s="529"/>
      <c r="D24" s="529"/>
      <c r="E24" s="530"/>
    </row>
    <row r="25" spans="2:5" ht="15.75" x14ac:dyDescent="0.25">
      <c r="B25" s="115">
        <v>3</v>
      </c>
      <c r="C25" s="120" t="s">
        <v>299</v>
      </c>
      <c r="D25" s="216">
        <v>0</v>
      </c>
      <c r="E25" s="118" t="e">
        <f>+D25/$D$28</f>
        <v>#DIV/0!</v>
      </c>
    </row>
    <row r="26" spans="2:5" ht="15.75" x14ac:dyDescent="0.25">
      <c r="B26" s="115">
        <v>3</v>
      </c>
      <c r="C26" s="120" t="s">
        <v>300</v>
      </c>
      <c r="D26" s="216">
        <v>0</v>
      </c>
      <c r="E26" s="118" t="e">
        <f>+D26/$D$28</f>
        <v>#DIV/0!</v>
      </c>
    </row>
    <row r="27" spans="2:5" ht="15.75" x14ac:dyDescent="0.25">
      <c r="B27" s="115">
        <v>3</v>
      </c>
      <c r="C27" s="120" t="s">
        <v>301</v>
      </c>
      <c r="D27" s="216">
        <v>0</v>
      </c>
      <c r="E27" s="118" t="e">
        <f>+D27/$D$28</f>
        <v>#DIV/0!</v>
      </c>
    </row>
    <row r="28" spans="2:5" ht="19.5" thickBot="1" x14ac:dyDescent="0.35">
      <c r="B28" s="523" t="s">
        <v>302</v>
      </c>
      <c r="C28" s="524"/>
      <c r="D28" s="107">
        <f>SUM(D11:D17)+D21+D25+D26+D27</f>
        <v>0</v>
      </c>
      <c r="E28" s="128"/>
    </row>
    <row r="29" spans="2:5" x14ac:dyDescent="0.25">
      <c r="B29" s="106"/>
    </row>
    <row r="32" spans="2:5" x14ac:dyDescent="0.25">
      <c r="E32" t="s">
        <v>55</v>
      </c>
    </row>
  </sheetData>
  <mergeCells count="11">
    <mergeCell ref="B28:C28"/>
    <mergeCell ref="B9:E9"/>
    <mergeCell ref="B20:E20"/>
    <mergeCell ref="B24:E24"/>
    <mergeCell ref="B1:E1"/>
    <mergeCell ref="B2:E2"/>
    <mergeCell ref="B5:E5"/>
    <mergeCell ref="B7:E7"/>
    <mergeCell ref="B8:E8"/>
    <mergeCell ref="B3:C3"/>
    <mergeCell ref="D3:E3"/>
  </mergeCells>
  <dataValidations count="1">
    <dataValidation type="list" allowBlank="1" showInputMessage="1" showErrorMessage="1" sqref="C11:C16" xr:uid="{8B9048C2-630E-4EA5-9E2D-873DD9D34AC2}">
      <formula1>#REF!</formula1>
    </dataValidation>
  </dataValidations>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3B50B-AEF5-435F-813E-401830EB42A4}">
  <sheetPr codeName="Sheet13">
    <pageSetUpPr fitToPage="1"/>
  </sheetPr>
  <dimension ref="A1:V36"/>
  <sheetViews>
    <sheetView showGridLines="0" showRowColHeaders="0" zoomScaleNormal="100" workbookViewId="0">
      <selection activeCell="I10" sqref="I10"/>
    </sheetView>
  </sheetViews>
  <sheetFormatPr defaultRowHeight="15" x14ac:dyDescent="0.25"/>
  <cols>
    <col min="1" max="1" width="15.5703125" style="108" customWidth="1"/>
    <col min="2" max="2" width="28.140625" customWidth="1"/>
    <col min="3" max="3" width="17.7109375" customWidth="1"/>
    <col min="4" max="4" width="21.140625" customWidth="1"/>
    <col min="5" max="5" width="10.28515625" hidden="1" customWidth="1"/>
    <col min="6" max="6" width="9.140625" hidden="1" customWidth="1"/>
    <col min="7" max="7" width="20.28515625" hidden="1" customWidth="1"/>
    <col min="8" max="8" width="1.85546875" customWidth="1"/>
    <col min="22" max="22" width="10.5703125" bestFit="1" customWidth="1"/>
  </cols>
  <sheetData>
    <row r="1" spans="1:22" ht="24" customHeight="1" thickBot="1" x14ac:dyDescent="0.4">
      <c r="A1" s="586" t="str">
        <f>+'Entry Sheet'!A8</f>
        <v xml:space="preserve">Enter the name of your business here </v>
      </c>
      <c r="B1" s="587"/>
      <c r="C1" s="587"/>
      <c r="D1" s="587"/>
      <c r="E1" s="587"/>
      <c r="F1" s="587"/>
      <c r="G1" s="588"/>
      <c r="J1" s="493" t="s">
        <v>536</v>
      </c>
      <c r="K1" s="494"/>
      <c r="L1" s="494"/>
      <c r="M1" s="494"/>
      <c r="N1" s="494"/>
      <c r="O1" s="494"/>
      <c r="P1" s="494"/>
      <c r="Q1" s="494"/>
      <c r="R1" s="494"/>
      <c r="S1" s="494"/>
      <c r="T1" s="494"/>
      <c r="U1" s="494"/>
      <c r="V1" s="495"/>
    </row>
    <row r="2" spans="1:22" ht="24" thickBot="1" x14ac:dyDescent="0.4">
      <c r="A2" s="589" t="s">
        <v>303</v>
      </c>
      <c r="B2" s="590"/>
      <c r="C2" s="590"/>
      <c r="D2" s="590"/>
      <c r="E2" s="590"/>
      <c r="F2" s="590"/>
      <c r="G2" s="591"/>
      <c r="J2" s="496"/>
      <c r="K2" s="497"/>
      <c r="L2" s="497"/>
      <c r="M2" s="497"/>
      <c r="N2" s="497"/>
      <c r="O2" s="497"/>
      <c r="P2" s="497"/>
      <c r="Q2" s="497"/>
      <c r="R2" s="497"/>
      <c r="S2" s="497"/>
      <c r="T2" s="497"/>
      <c r="U2" s="497"/>
      <c r="V2" s="498"/>
    </row>
    <row r="3" spans="1:22" ht="34.5" customHeight="1" thickBot="1" x14ac:dyDescent="0.4">
      <c r="A3" s="377"/>
      <c r="B3" s="229"/>
      <c r="C3" s="229" t="s">
        <v>252</v>
      </c>
      <c r="D3" s="341" t="s">
        <v>253</v>
      </c>
      <c r="E3" s="229"/>
      <c r="F3" s="229"/>
      <c r="G3" s="378"/>
      <c r="J3" s="499"/>
      <c r="K3" s="500"/>
      <c r="L3" s="500"/>
      <c r="M3" s="500"/>
      <c r="N3" s="500"/>
      <c r="O3" s="500"/>
      <c r="P3" s="500"/>
      <c r="Q3" s="500"/>
      <c r="R3" s="500"/>
      <c r="S3" s="500"/>
      <c r="T3" s="500"/>
      <c r="U3" s="500"/>
      <c r="V3" s="501"/>
    </row>
    <row r="4" spans="1:22" ht="8.25" customHeight="1" thickBot="1" x14ac:dyDescent="0.4">
      <c r="A4" s="230"/>
      <c r="B4" s="231"/>
      <c r="C4" s="231"/>
      <c r="D4" s="231"/>
      <c r="E4" s="231"/>
      <c r="F4" s="231"/>
      <c r="G4" s="232"/>
    </row>
    <row r="5" spans="1:22" ht="46.5" customHeight="1" thickBot="1" x14ac:dyDescent="0.3">
      <c r="A5" s="592" t="s">
        <v>532</v>
      </c>
      <c r="B5" s="593"/>
      <c r="C5" s="593"/>
      <c r="D5" s="593"/>
      <c r="E5" s="593"/>
      <c r="F5" s="593"/>
      <c r="G5" s="594"/>
      <c r="J5" s="553" t="s">
        <v>304</v>
      </c>
      <c r="K5" s="554"/>
      <c r="L5" s="555"/>
      <c r="M5" s="376">
        <v>0</v>
      </c>
    </row>
    <row r="6" spans="1:22" ht="29.25" customHeight="1" thickBot="1" x14ac:dyDescent="0.3">
      <c r="A6" s="565" t="s">
        <v>533</v>
      </c>
      <c r="B6" s="566"/>
      <c r="C6" s="566"/>
      <c r="D6" s="566"/>
      <c r="E6" s="566"/>
      <c r="F6" s="566"/>
      <c r="G6" s="567"/>
      <c r="J6" s="553" t="s">
        <v>305</v>
      </c>
      <c r="K6" s="554"/>
      <c r="L6" s="555"/>
      <c r="M6" s="375">
        <v>0</v>
      </c>
    </row>
    <row r="7" spans="1:22" ht="23.25" customHeight="1" thickBot="1" x14ac:dyDescent="0.3">
      <c r="A7" s="562" t="s">
        <v>284</v>
      </c>
      <c r="B7" s="563"/>
      <c r="C7" s="563"/>
      <c r="D7" s="563"/>
      <c r="E7" s="563"/>
      <c r="F7" s="563"/>
      <c r="G7" s="564"/>
      <c r="J7" s="574" t="s">
        <v>306</v>
      </c>
      <c r="K7" s="575"/>
      <c r="L7" s="576"/>
      <c r="M7" s="400">
        <v>0</v>
      </c>
    </row>
    <row r="8" spans="1:22" ht="45.75" customHeight="1" thickBot="1" x14ac:dyDescent="0.3">
      <c r="A8" s="568" t="s">
        <v>285</v>
      </c>
      <c r="B8" s="569"/>
      <c r="C8" s="569"/>
      <c r="D8" s="569"/>
      <c r="E8" s="569"/>
      <c r="F8" s="569"/>
      <c r="G8" s="570"/>
      <c r="I8" s="583" t="s">
        <v>554</v>
      </c>
      <c r="J8" s="584"/>
      <c r="K8" s="584"/>
      <c r="L8" s="584"/>
      <c r="M8" s="584"/>
      <c r="N8" s="584"/>
      <c r="O8" s="584"/>
      <c r="P8" s="584"/>
      <c r="Q8" s="584"/>
      <c r="R8" s="584"/>
      <c r="S8" s="584"/>
      <c r="T8" s="584"/>
      <c r="U8" s="584"/>
      <c r="V8" s="585"/>
    </row>
    <row r="9" spans="1:22" ht="57" thickBot="1" x14ac:dyDescent="0.35">
      <c r="A9" s="100" t="s">
        <v>286</v>
      </c>
      <c r="B9" s="101" t="s">
        <v>287</v>
      </c>
      <c r="C9" s="101" t="s">
        <v>255</v>
      </c>
      <c r="D9" s="102" t="s">
        <v>307</v>
      </c>
      <c r="E9" s="102" t="s">
        <v>308</v>
      </c>
      <c r="F9" s="102" t="s">
        <v>288</v>
      </c>
      <c r="G9" s="103" t="s">
        <v>309</v>
      </c>
      <c r="H9" s="104"/>
      <c r="I9" s="401" t="s">
        <v>257</v>
      </c>
      <c r="J9" s="402" t="s">
        <v>258</v>
      </c>
      <c r="K9" s="402" t="s">
        <v>259</v>
      </c>
      <c r="L9" s="402" t="s">
        <v>260</v>
      </c>
      <c r="M9" s="402" t="s">
        <v>261</v>
      </c>
      <c r="N9" s="402" t="s">
        <v>262</v>
      </c>
      <c r="O9" s="402" t="s">
        <v>263</v>
      </c>
      <c r="P9" s="402" t="s">
        <v>264</v>
      </c>
      <c r="Q9" s="402" t="s">
        <v>265</v>
      </c>
      <c r="R9" s="402" t="s">
        <v>266</v>
      </c>
      <c r="S9" s="402" t="s">
        <v>267</v>
      </c>
      <c r="T9" s="403" t="s">
        <v>268</v>
      </c>
      <c r="V9" s="404" t="s">
        <v>534</v>
      </c>
    </row>
    <row r="10" spans="1:22" ht="18.75" x14ac:dyDescent="0.3">
      <c r="A10" s="405">
        <v>1</v>
      </c>
      <c r="B10" s="233" t="s">
        <v>310</v>
      </c>
      <c r="C10" s="111" t="s">
        <v>311</v>
      </c>
      <c r="D10" s="112">
        <f>SUM(I10:T10)+V10</f>
        <v>0</v>
      </c>
      <c r="E10" s="111">
        <v>1.5686000000000001E-3</v>
      </c>
      <c r="F10" s="113">
        <f>(+D10*E10)-((D10*E10)*M6)</f>
        <v>0</v>
      </c>
      <c r="G10" s="114" t="e">
        <f t="shared" ref="G10:G18" si="0">+F10/$D$32</f>
        <v>#DIV/0!</v>
      </c>
      <c r="I10" s="385">
        <v>0</v>
      </c>
      <c r="J10" s="386">
        <v>0</v>
      </c>
      <c r="K10" s="386">
        <v>0</v>
      </c>
      <c r="L10" s="386">
        <v>0</v>
      </c>
      <c r="M10" s="386">
        <v>0</v>
      </c>
      <c r="N10" s="386">
        <v>0</v>
      </c>
      <c r="O10" s="386">
        <v>0</v>
      </c>
      <c r="P10" s="386">
        <v>0</v>
      </c>
      <c r="Q10" s="386">
        <v>0</v>
      </c>
      <c r="R10" s="386">
        <v>0</v>
      </c>
      <c r="S10" s="386">
        <v>0</v>
      </c>
      <c r="T10" s="387">
        <v>0</v>
      </c>
      <c r="U10" s="1"/>
      <c r="V10" s="388">
        <v>0</v>
      </c>
    </row>
    <row r="11" spans="1:22" ht="18.75" x14ac:dyDescent="0.3">
      <c r="A11" s="406">
        <v>1</v>
      </c>
      <c r="B11" s="233" t="s">
        <v>312</v>
      </c>
      <c r="C11" s="3" t="s">
        <v>313</v>
      </c>
      <c r="D11" s="116">
        <f>SUM(I11:T11)+V11</f>
        <v>0</v>
      </c>
      <c r="E11" s="3">
        <v>2.0469999999999999E-4</v>
      </c>
      <c r="F11" s="117">
        <f>(+D11*E11)-((D11*E11)*M7)</f>
        <v>0</v>
      </c>
      <c r="G11" s="118" t="e">
        <f t="shared" si="0"/>
        <v>#DIV/0!</v>
      </c>
      <c r="I11" s="389">
        <v>0</v>
      </c>
      <c r="J11" s="390">
        <v>0</v>
      </c>
      <c r="K11" s="390">
        <v>0</v>
      </c>
      <c r="L11" s="390">
        <v>0</v>
      </c>
      <c r="M11" s="390">
        <v>0</v>
      </c>
      <c r="N11" s="390">
        <v>0</v>
      </c>
      <c r="O11" s="390">
        <v>0</v>
      </c>
      <c r="P11" s="390">
        <v>0</v>
      </c>
      <c r="Q11" s="390">
        <v>0</v>
      </c>
      <c r="R11" s="390">
        <v>0</v>
      </c>
      <c r="S11" s="390">
        <v>0</v>
      </c>
      <c r="T11" s="391">
        <v>0</v>
      </c>
      <c r="U11" s="1"/>
      <c r="V11" s="392">
        <v>0</v>
      </c>
    </row>
    <row r="12" spans="1:22" ht="18.75" x14ac:dyDescent="0.3">
      <c r="A12" s="406">
        <v>1</v>
      </c>
      <c r="B12" s="233" t="s">
        <v>292</v>
      </c>
      <c r="C12" s="3" t="s">
        <v>311</v>
      </c>
      <c r="D12" s="116">
        <f t="shared" ref="D12:D16" si="1">SUM(I12:T12)+V12</f>
        <v>0</v>
      </c>
      <c r="E12" s="3">
        <v>2.5244999999999998E-3</v>
      </c>
      <c r="F12" s="117">
        <f t="shared" ref="F12:F27" si="2">+D12*E12</f>
        <v>0</v>
      </c>
      <c r="G12" s="118" t="e">
        <f t="shared" si="0"/>
        <v>#DIV/0!</v>
      </c>
      <c r="I12" s="389">
        <v>0</v>
      </c>
      <c r="J12" s="390">
        <v>0</v>
      </c>
      <c r="K12" s="390">
        <v>0</v>
      </c>
      <c r="L12" s="390">
        <v>0</v>
      </c>
      <c r="M12" s="390">
        <v>0</v>
      </c>
      <c r="N12" s="390">
        <v>0</v>
      </c>
      <c r="O12" s="390">
        <v>0</v>
      </c>
      <c r="P12" s="390">
        <v>0</v>
      </c>
      <c r="Q12" s="390">
        <v>0</v>
      </c>
      <c r="R12" s="390">
        <v>0</v>
      </c>
      <c r="S12" s="390">
        <v>0</v>
      </c>
      <c r="T12" s="391">
        <v>0</v>
      </c>
      <c r="U12" s="1"/>
      <c r="V12" s="392">
        <v>0</v>
      </c>
    </row>
    <row r="13" spans="1:22" ht="18.75" x14ac:dyDescent="0.3">
      <c r="A13" s="406">
        <v>1</v>
      </c>
      <c r="B13" s="233" t="s">
        <v>293</v>
      </c>
      <c r="C13" s="3" t="s">
        <v>311</v>
      </c>
      <c r="D13" s="116">
        <f t="shared" si="1"/>
        <v>0</v>
      </c>
      <c r="E13" s="3">
        <v>2.9510000000000001E-3</v>
      </c>
      <c r="F13" s="117">
        <f t="shared" si="2"/>
        <v>0</v>
      </c>
      <c r="G13" s="118" t="e">
        <f t="shared" si="0"/>
        <v>#DIV/0!</v>
      </c>
      <c r="I13" s="389">
        <v>0</v>
      </c>
      <c r="J13" s="390">
        <v>0</v>
      </c>
      <c r="K13" s="390">
        <v>0</v>
      </c>
      <c r="L13" s="390">
        <v>0</v>
      </c>
      <c r="M13" s="390">
        <v>0</v>
      </c>
      <c r="N13" s="390">
        <v>0</v>
      </c>
      <c r="O13" s="390">
        <v>0</v>
      </c>
      <c r="P13" s="390">
        <v>0</v>
      </c>
      <c r="Q13" s="390">
        <v>0</v>
      </c>
      <c r="R13" s="390">
        <v>0</v>
      </c>
      <c r="S13" s="390">
        <v>0</v>
      </c>
      <c r="T13" s="391">
        <v>0</v>
      </c>
      <c r="U13" s="1"/>
      <c r="V13" s="392">
        <v>0</v>
      </c>
    </row>
    <row r="14" spans="1:22" ht="18.75" x14ac:dyDescent="0.3">
      <c r="A14" s="406">
        <v>1</v>
      </c>
      <c r="B14" s="233" t="s">
        <v>294</v>
      </c>
      <c r="C14" s="3" t="s">
        <v>311</v>
      </c>
      <c r="D14" s="116">
        <f t="shared" si="1"/>
        <v>0</v>
      </c>
      <c r="E14" s="3">
        <v>2.6833999999999998E-3</v>
      </c>
      <c r="F14" s="117">
        <f>+D14*E14</f>
        <v>0</v>
      </c>
      <c r="G14" s="118" t="e">
        <f t="shared" si="0"/>
        <v>#DIV/0!</v>
      </c>
      <c r="I14" s="389">
        <v>0</v>
      </c>
      <c r="J14" s="390">
        <v>0</v>
      </c>
      <c r="K14" s="390">
        <v>0</v>
      </c>
      <c r="L14" s="390">
        <v>0</v>
      </c>
      <c r="M14" s="390">
        <v>0</v>
      </c>
      <c r="N14" s="390">
        <v>0</v>
      </c>
      <c r="O14" s="390">
        <v>0</v>
      </c>
      <c r="P14" s="390">
        <v>0</v>
      </c>
      <c r="Q14" s="390">
        <v>0</v>
      </c>
      <c r="R14" s="390">
        <v>0</v>
      </c>
      <c r="S14" s="390">
        <v>0</v>
      </c>
      <c r="T14" s="391">
        <v>0</v>
      </c>
      <c r="U14" s="1"/>
      <c r="V14" s="392">
        <v>0</v>
      </c>
    </row>
    <row r="15" spans="1:22" ht="18.75" x14ac:dyDescent="0.3">
      <c r="A15" s="406">
        <v>1</v>
      </c>
      <c r="B15" s="233" t="s">
        <v>295</v>
      </c>
      <c r="C15" s="3" t="s">
        <v>311</v>
      </c>
      <c r="D15" s="116">
        <f t="shared" si="1"/>
        <v>0</v>
      </c>
      <c r="E15" s="3">
        <v>2.3555999999999998E-3</v>
      </c>
      <c r="F15" s="117">
        <f t="shared" si="2"/>
        <v>0</v>
      </c>
      <c r="G15" s="118" t="e">
        <f t="shared" si="0"/>
        <v>#DIV/0!</v>
      </c>
      <c r="I15" s="389">
        <v>0</v>
      </c>
      <c r="J15" s="390">
        <v>0</v>
      </c>
      <c r="K15" s="390">
        <v>0</v>
      </c>
      <c r="L15" s="390">
        <v>0</v>
      </c>
      <c r="M15" s="390">
        <v>0</v>
      </c>
      <c r="N15" s="390">
        <v>0</v>
      </c>
      <c r="O15" s="390">
        <v>0</v>
      </c>
      <c r="P15" s="390">
        <v>0</v>
      </c>
      <c r="Q15" s="390">
        <v>0</v>
      </c>
      <c r="R15" s="390">
        <v>0</v>
      </c>
      <c r="S15" s="390">
        <v>0</v>
      </c>
      <c r="T15" s="391">
        <v>0</v>
      </c>
      <c r="U15" s="1"/>
      <c r="V15" s="392">
        <v>0</v>
      </c>
    </row>
    <row r="16" spans="1:22" ht="18.75" x14ac:dyDescent="0.3">
      <c r="A16" s="406">
        <v>1</v>
      </c>
      <c r="B16" s="233" t="s">
        <v>314</v>
      </c>
      <c r="C16" s="3" t="s">
        <v>313</v>
      </c>
      <c r="D16" s="116">
        <f t="shared" si="1"/>
        <v>0</v>
      </c>
      <c r="E16" s="3">
        <v>0</v>
      </c>
      <c r="F16" s="117">
        <f t="shared" si="2"/>
        <v>0</v>
      </c>
      <c r="G16" s="118" t="e">
        <f t="shared" si="0"/>
        <v>#DIV/0!</v>
      </c>
      <c r="I16" s="389">
        <v>0</v>
      </c>
      <c r="J16" s="390">
        <v>0</v>
      </c>
      <c r="K16" s="390">
        <v>0</v>
      </c>
      <c r="L16" s="390">
        <v>0</v>
      </c>
      <c r="M16" s="390">
        <v>0</v>
      </c>
      <c r="N16" s="390">
        <v>0</v>
      </c>
      <c r="O16" s="390">
        <v>0</v>
      </c>
      <c r="P16" s="390">
        <v>0</v>
      </c>
      <c r="Q16" s="390">
        <v>0</v>
      </c>
      <c r="R16" s="390">
        <v>0</v>
      </c>
      <c r="S16" s="390">
        <v>0</v>
      </c>
      <c r="T16" s="391">
        <v>0</v>
      </c>
      <c r="U16" s="1"/>
      <c r="V16" s="392">
        <v>0</v>
      </c>
    </row>
    <row r="17" spans="1:22" ht="15.75" hidden="1" x14ac:dyDescent="0.25">
      <c r="A17" s="115">
        <v>1</v>
      </c>
      <c r="B17" s="119" t="s">
        <v>297</v>
      </c>
      <c r="C17" s="119" t="s">
        <v>315</v>
      </c>
      <c r="D17" s="116">
        <f t="shared" ref="D12:D27" si="3">SUM(I17:T17)</f>
        <v>100</v>
      </c>
      <c r="E17" s="119">
        <v>0</v>
      </c>
      <c r="F17" s="161">
        <f t="shared" si="2"/>
        <v>0</v>
      </c>
      <c r="G17" s="118" t="e">
        <f t="shared" si="0"/>
        <v>#DIV/0!</v>
      </c>
      <c r="I17" s="389">
        <v>100</v>
      </c>
      <c r="J17" s="390">
        <v>0</v>
      </c>
      <c r="K17" s="390">
        <v>0</v>
      </c>
      <c r="L17" s="390">
        <v>0</v>
      </c>
      <c r="M17" s="390">
        <v>0</v>
      </c>
      <c r="N17" s="390">
        <v>0</v>
      </c>
      <c r="O17" s="390">
        <v>0</v>
      </c>
      <c r="P17" s="390">
        <v>0</v>
      </c>
      <c r="Q17" s="390">
        <v>0</v>
      </c>
      <c r="R17" s="390">
        <v>0</v>
      </c>
      <c r="S17" s="390">
        <v>0</v>
      </c>
      <c r="T17" s="391">
        <v>0</v>
      </c>
      <c r="U17" s="1"/>
      <c r="V17" s="393"/>
    </row>
    <row r="18" spans="1:22" ht="15.75" hidden="1" x14ac:dyDescent="0.25">
      <c r="A18" s="115">
        <v>1</v>
      </c>
      <c r="B18" s="119" t="s">
        <v>297</v>
      </c>
      <c r="C18" s="119" t="s">
        <v>315</v>
      </c>
      <c r="D18" s="116">
        <f t="shared" si="3"/>
        <v>0</v>
      </c>
      <c r="E18" s="119">
        <v>0</v>
      </c>
      <c r="F18" s="161">
        <f t="shared" si="2"/>
        <v>0</v>
      </c>
      <c r="G18" s="118" t="e">
        <f t="shared" si="0"/>
        <v>#DIV/0!</v>
      </c>
      <c r="I18" s="389">
        <v>0</v>
      </c>
      <c r="J18" s="390">
        <v>0</v>
      </c>
      <c r="K18" s="390">
        <v>0</v>
      </c>
      <c r="L18" s="390">
        <v>0</v>
      </c>
      <c r="M18" s="390">
        <v>0</v>
      </c>
      <c r="N18" s="390">
        <v>0</v>
      </c>
      <c r="O18" s="390">
        <v>0</v>
      </c>
      <c r="P18" s="390">
        <v>0</v>
      </c>
      <c r="Q18" s="390">
        <v>0</v>
      </c>
      <c r="R18" s="390">
        <v>0</v>
      </c>
      <c r="S18" s="390">
        <v>0</v>
      </c>
      <c r="T18" s="391">
        <v>0</v>
      </c>
      <c r="U18" s="1"/>
      <c r="V18" s="393"/>
    </row>
    <row r="19" spans="1:22" ht="15.75" x14ac:dyDescent="0.25">
      <c r="A19" s="528"/>
      <c r="B19" s="529"/>
      <c r="C19" s="529"/>
      <c r="D19" s="529"/>
      <c r="E19" s="529"/>
      <c r="F19" s="529"/>
      <c r="G19" s="530"/>
      <c r="I19" s="559"/>
      <c r="J19" s="560"/>
      <c r="K19" s="560"/>
      <c r="L19" s="560"/>
      <c r="M19" s="560"/>
      <c r="N19" s="560"/>
      <c r="O19" s="560"/>
      <c r="P19" s="560"/>
      <c r="Q19" s="560"/>
      <c r="R19" s="560"/>
      <c r="S19" s="560"/>
      <c r="T19" s="561"/>
      <c r="U19" s="1"/>
      <c r="V19" s="393"/>
    </row>
    <row r="20" spans="1:22" ht="18.75" x14ac:dyDescent="0.3">
      <c r="A20" s="406">
        <v>2</v>
      </c>
      <c r="B20" s="233" t="s">
        <v>298</v>
      </c>
      <c r="C20" s="3" t="s">
        <v>313</v>
      </c>
      <c r="D20" s="116">
        <f t="shared" ref="D20" si="4">SUM(I20:T20)+V20</f>
        <v>0</v>
      </c>
      <c r="E20" s="3">
        <v>4.3659999999999999E-4</v>
      </c>
      <c r="F20" s="117">
        <f>(+D20*E20)-((D20*E20)*M5)</f>
        <v>0</v>
      </c>
      <c r="G20" s="118" t="e">
        <f>+F20/$D$32</f>
        <v>#DIV/0!</v>
      </c>
      <c r="I20" s="389"/>
      <c r="J20" s="390">
        <v>0</v>
      </c>
      <c r="K20" s="390">
        <v>0</v>
      </c>
      <c r="L20" s="390">
        <v>0</v>
      </c>
      <c r="M20" s="390">
        <v>0</v>
      </c>
      <c r="N20" s="390">
        <v>0</v>
      </c>
      <c r="O20" s="390">
        <v>0</v>
      </c>
      <c r="P20" s="390">
        <v>0</v>
      </c>
      <c r="Q20" s="390">
        <v>0</v>
      </c>
      <c r="R20" s="390">
        <v>0</v>
      </c>
      <c r="S20" s="390">
        <v>0</v>
      </c>
      <c r="T20" s="391">
        <v>0</v>
      </c>
      <c r="U20" s="1"/>
      <c r="V20" s="392">
        <v>0</v>
      </c>
    </row>
    <row r="21" spans="1:22" ht="15.75" hidden="1" x14ac:dyDescent="0.25">
      <c r="A21" s="115">
        <v>2</v>
      </c>
      <c r="B21" s="119" t="s">
        <v>297</v>
      </c>
      <c r="C21" s="119" t="s">
        <v>315</v>
      </c>
      <c r="D21" s="116">
        <f t="shared" si="3"/>
        <v>0</v>
      </c>
      <c r="E21" s="119">
        <v>0</v>
      </c>
      <c r="F21" s="161">
        <f t="shared" si="2"/>
        <v>0</v>
      </c>
      <c r="G21" s="118" t="e">
        <f>+F21/$D$32</f>
        <v>#DIV/0!</v>
      </c>
      <c r="I21" s="389">
        <v>0</v>
      </c>
      <c r="J21" s="390">
        <v>0</v>
      </c>
      <c r="K21" s="390">
        <v>0</v>
      </c>
      <c r="L21" s="390">
        <v>0</v>
      </c>
      <c r="M21" s="390">
        <v>0</v>
      </c>
      <c r="N21" s="390">
        <v>0</v>
      </c>
      <c r="O21" s="390">
        <v>0</v>
      </c>
      <c r="P21" s="390">
        <v>0</v>
      </c>
      <c r="Q21" s="390">
        <v>0</v>
      </c>
      <c r="R21" s="390">
        <v>0</v>
      </c>
      <c r="S21" s="390">
        <v>0</v>
      </c>
      <c r="T21" s="391">
        <v>0</v>
      </c>
      <c r="U21" s="1"/>
      <c r="V21" s="394"/>
    </row>
    <row r="22" spans="1:22" ht="15.75" hidden="1" x14ac:dyDescent="0.25">
      <c r="A22" s="115">
        <v>2</v>
      </c>
      <c r="B22" s="119" t="s">
        <v>297</v>
      </c>
      <c r="C22" s="119" t="s">
        <v>315</v>
      </c>
      <c r="D22" s="116">
        <f t="shared" si="3"/>
        <v>0</v>
      </c>
      <c r="E22" s="119">
        <v>0</v>
      </c>
      <c r="F22" s="161">
        <f t="shared" si="2"/>
        <v>0</v>
      </c>
      <c r="G22" s="118" t="e">
        <f>+F22/$D$32</f>
        <v>#DIV/0!</v>
      </c>
      <c r="I22" s="389">
        <v>0</v>
      </c>
      <c r="J22" s="390">
        <v>0</v>
      </c>
      <c r="K22" s="390">
        <v>0</v>
      </c>
      <c r="L22" s="390">
        <v>0</v>
      </c>
      <c r="M22" s="390">
        <v>0</v>
      </c>
      <c r="N22" s="390">
        <v>0</v>
      </c>
      <c r="O22" s="390">
        <v>0</v>
      </c>
      <c r="P22" s="390">
        <v>0</v>
      </c>
      <c r="Q22" s="390">
        <v>0</v>
      </c>
      <c r="R22" s="390">
        <v>0</v>
      </c>
      <c r="S22" s="390">
        <v>0</v>
      </c>
      <c r="T22" s="391">
        <v>0</v>
      </c>
      <c r="U22" s="1"/>
      <c r="V22" s="394"/>
    </row>
    <row r="23" spans="1:22" ht="15.75" x14ac:dyDescent="0.25">
      <c r="A23" s="528"/>
      <c r="B23" s="529"/>
      <c r="C23" s="529"/>
      <c r="D23" s="529"/>
      <c r="E23" s="529"/>
      <c r="F23" s="529"/>
      <c r="G23" s="530"/>
      <c r="I23" s="559"/>
      <c r="J23" s="560"/>
      <c r="K23" s="560"/>
      <c r="L23" s="560"/>
      <c r="M23" s="560"/>
      <c r="N23" s="560"/>
      <c r="O23" s="560"/>
      <c r="P23" s="560"/>
      <c r="Q23" s="560"/>
      <c r="R23" s="560"/>
      <c r="S23" s="560"/>
      <c r="T23" s="561"/>
      <c r="U23" s="1"/>
      <c r="V23" s="394"/>
    </row>
    <row r="24" spans="1:22" ht="18.75" x14ac:dyDescent="0.3">
      <c r="A24" s="406">
        <v>3</v>
      </c>
      <c r="B24" s="234" t="s">
        <v>316</v>
      </c>
      <c r="C24" s="120" t="s">
        <v>317</v>
      </c>
      <c r="D24" s="116">
        <f t="shared" ref="D24:D26" si="5">SUM(I24:T24)+V24</f>
        <v>0</v>
      </c>
      <c r="E24" s="120">
        <v>0.18</v>
      </c>
      <c r="F24" s="117">
        <f t="shared" si="2"/>
        <v>0</v>
      </c>
      <c r="G24" s="118" t="e">
        <f t="shared" ref="G24:G29" si="6">+F24/$D$32</f>
        <v>#DIV/0!</v>
      </c>
      <c r="I24" s="389" t="s">
        <v>55</v>
      </c>
      <c r="J24" s="390">
        <v>0</v>
      </c>
      <c r="K24" s="390">
        <v>0</v>
      </c>
      <c r="L24" s="390">
        <v>0</v>
      </c>
      <c r="M24" s="390">
        <v>0</v>
      </c>
      <c r="N24" s="390">
        <v>0</v>
      </c>
      <c r="O24" s="390">
        <v>0</v>
      </c>
      <c r="P24" s="390">
        <v>0</v>
      </c>
      <c r="Q24" s="390">
        <v>0</v>
      </c>
      <c r="R24" s="390">
        <v>0</v>
      </c>
      <c r="S24" s="390">
        <v>0</v>
      </c>
      <c r="T24" s="391">
        <v>0</v>
      </c>
      <c r="U24" s="1"/>
      <c r="V24" s="392">
        <v>0</v>
      </c>
    </row>
    <row r="25" spans="1:22" ht="18.75" x14ac:dyDescent="0.3">
      <c r="A25" s="406">
        <v>3</v>
      </c>
      <c r="B25" s="234" t="s">
        <v>318</v>
      </c>
      <c r="C25" s="120" t="s">
        <v>317</v>
      </c>
      <c r="D25" s="116">
        <f t="shared" si="5"/>
        <v>0</v>
      </c>
      <c r="E25" s="120">
        <v>1.4</v>
      </c>
      <c r="F25" s="117">
        <f t="shared" si="2"/>
        <v>0</v>
      </c>
      <c r="G25" s="118" t="e">
        <f t="shared" si="6"/>
        <v>#DIV/0!</v>
      </c>
      <c r="I25" s="389">
        <v>0</v>
      </c>
      <c r="J25" s="390">
        <v>0</v>
      </c>
      <c r="K25" s="390">
        <v>0</v>
      </c>
      <c r="L25" s="390">
        <v>0</v>
      </c>
      <c r="M25" s="390">
        <v>0</v>
      </c>
      <c r="N25" s="390">
        <v>0</v>
      </c>
      <c r="O25" s="390">
        <v>0</v>
      </c>
      <c r="P25" s="390">
        <v>0</v>
      </c>
      <c r="Q25" s="390">
        <v>0</v>
      </c>
      <c r="R25" s="390">
        <v>0</v>
      </c>
      <c r="S25" s="390">
        <v>0</v>
      </c>
      <c r="T25" s="391">
        <v>0</v>
      </c>
      <c r="U25" s="1"/>
      <c r="V25" s="392">
        <v>0</v>
      </c>
    </row>
    <row r="26" spans="1:22" ht="19.5" thickBot="1" x14ac:dyDescent="0.35">
      <c r="A26" s="406">
        <v>3</v>
      </c>
      <c r="B26" s="234" t="s">
        <v>319</v>
      </c>
      <c r="C26" s="120" t="s">
        <v>320</v>
      </c>
      <c r="D26" s="116">
        <f t="shared" si="5"/>
        <v>0</v>
      </c>
      <c r="E26" s="120">
        <v>1.7200000000000001E-4</v>
      </c>
      <c r="F26" s="117">
        <f t="shared" si="2"/>
        <v>0</v>
      </c>
      <c r="G26" s="118" t="e">
        <f t="shared" si="6"/>
        <v>#DIV/0!</v>
      </c>
      <c r="I26" s="395">
        <v>0</v>
      </c>
      <c r="J26" s="396">
        <v>0</v>
      </c>
      <c r="K26" s="396">
        <v>0</v>
      </c>
      <c r="L26" s="396">
        <v>0</v>
      </c>
      <c r="M26" s="396">
        <v>0</v>
      </c>
      <c r="N26" s="396">
        <v>0</v>
      </c>
      <c r="O26" s="396">
        <v>0</v>
      </c>
      <c r="P26" s="396">
        <v>0</v>
      </c>
      <c r="Q26" s="396">
        <v>0</v>
      </c>
      <c r="R26" s="396">
        <v>0</v>
      </c>
      <c r="S26" s="396">
        <v>0</v>
      </c>
      <c r="T26" s="397">
        <v>0</v>
      </c>
      <c r="U26" s="410"/>
      <c r="V26" s="398">
        <v>0</v>
      </c>
    </row>
    <row r="27" spans="1:22" ht="19.5" hidden="1" thickBot="1" x14ac:dyDescent="0.35">
      <c r="A27" s="407">
        <v>3</v>
      </c>
      <c r="B27" s="235" t="s">
        <v>80</v>
      </c>
      <c r="C27" s="223" t="s">
        <v>321</v>
      </c>
      <c r="D27" s="224">
        <f t="shared" si="3"/>
        <v>0</v>
      </c>
      <c r="E27" s="223">
        <v>0</v>
      </c>
      <c r="F27" s="225">
        <f t="shared" si="2"/>
        <v>0</v>
      </c>
      <c r="G27" s="226" t="e">
        <f t="shared" si="6"/>
        <v>#DIV/0!</v>
      </c>
      <c r="I27" s="221">
        <v>0</v>
      </c>
      <c r="J27" s="222">
        <v>0</v>
      </c>
      <c r="K27" s="222">
        <v>0</v>
      </c>
      <c r="L27" s="222">
        <v>0</v>
      </c>
      <c r="M27" s="222">
        <v>0</v>
      </c>
      <c r="N27" s="222">
        <v>0</v>
      </c>
      <c r="O27" s="222">
        <v>0</v>
      </c>
      <c r="P27" s="222">
        <v>0</v>
      </c>
      <c r="Q27" s="222">
        <v>0</v>
      </c>
      <c r="R27" s="222">
        <v>0</v>
      </c>
      <c r="S27" s="222">
        <v>0</v>
      </c>
      <c r="T27" s="399">
        <v>0</v>
      </c>
    </row>
    <row r="28" spans="1:22" ht="33.75" customHeight="1" thickBot="1" x14ac:dyDescent="0.3">
      <c r="A28" s="408">
        <v>3</v>
      </c>
      <c r="B28" s="236" t="s">
        <v>322</v>
      </c>
      <c r="C28" s="346" t="s">
        <v>323</v>
      </c>
      <c r="D28" s="694">
        <v>0</v>
      </c>
      <c r="E28" s="348">
        <v>0.14000000000000001</v>
      </c>
      <c r="F28" s="117">
        <f>+D28*E28</f>
        <v>0</v>
      </c>
      <c r="G28" s="118" t="e">
        <f t="shared" si="6"/>
        <v>#DIV/0!</v>
      </c>
      <c r="I28" s="571" t="s">
        <v>324</v>
      </c>
      <c r="J28" s="572"/>
      <c r="K28" s="572"/>
      <c r="L28" s="572"/>
      <c r="M28" s="572"/>
      <c r="N28" s="572"/>
      <c r="O28" s="572"/>
      <c r="P28" s="573"/>
      <c r="Q28" s="577" t="s">
        <v>535</v>
      </c>
      <c r="R28" s="578"/>
      <c r="S28" s="578"/>
      <c r="T28" s="578"/>
      <c r="U28" s="578"/>
      <c r="V28" s="579"/>
    </row>
    <row r="29" spans="1:22" ht="28.5" customHeight="1" thickBot="1" x14ac:dyDescent="0.3">
      <c r="A29" s="409">
        <v>3</v>
      </c>
      <c r="B29" s="345" t="s">
        <v>272</v>
      </c>
      <c r="C29" s="347" t="s">
        <v>323</v>
      </c>
      <c r="D29" s="693">
        <v>0</v>
      </c>
      <c r="E29" s="349">
        <v>3.6</v>
      </c>
      <c r="F29" s="228">
        <f>+D29*E29</f>
        <v>0</v>
      </c>
      <c r="G29" s="121" t="e">
        <f t="shared" si="6"/>
        <v>#DIV/0!</v>
      </c>
      <c r="H29" s="344"/>
      <c r="I29" s="556" t="s">
        <v>325</v>
      </c>
      <c r="J29" s="557"/>
      <c r="K29" s="557"/>
      <c r="L29" s="557"/>
      <c r="M29" s="557"/>
      <c r="N29" s="557"/>
      <c r="O29" s="557"/>
      <c r="P29" s="558"/>
      <c r="Q29" s="580"/>
      <c r="R29" s="581"/>
      <c r="S29" s="581"/>
      <c r="T29" s="581"/>
      <c r="U29" s="581"/>
      <c r="V29" s="582"/>
    </row>
    <row r="30" spans="1:22" ht="15.75" x14ac:dyDescent="0.25">
      <c r="A30" s="220"/>
      <c r="B30" s="220"/>
      <c r="C30" s="220"/>
      <c r="D30" s="220"/>
      <c r="E30" s="220"/>
      <c r="F30" s="220"/>
      <c r="G30" s="220"/>
    </row>
    <row r="31" spans="1:22" ht="18.75" hidden="1" x14ac:dyDescent="0.3">
      <c r="A31" s="550" t="s">
        <v>326</v>
      </c>
      <c r="B31" s="551"/>
      <c r="C31" s="552"/>
      <c r="D31" s="227">
        <f>SUM(F10:F16)+F20</f>
        <v>0</v>
      </c>
      <c r="E31" s="342"/>
    </row>
    <row r="32" spans="1:22" ht="19.5" hidden="1" thickBot="1" x14ac:dyDescent="0.35">
      <c r="A32" s="550" t="s">
        <v>327</v>
      </c>
      <c r="B32" s="551"/>
      <c r="C32" s="552"/>
      <c r="D32" s="107">
        <f>SUM(F10:F29)</f>
        <v>0</v>
      </c>
      <c r="E32" s="343"/>
    </row>
    <row r="33" spans="1:7" x14ac:dyDescent="0.25">
      <c r="A33" s="106"/>
    </row>
    <row r="36" spans="1:7" x14ac:dyDescent="0.25">
      <c r="G36" t="s">
        <v>55</v>
      </c>
    </row>
  </sheetData>
  <sheetProtection algorithmName="SHA-512" hashValue="sjnVsyZsssvAgDAYPS+D8SjNOJwuV3OrHyooXdiwl8g4gfkjtzRjwZ7uCpx7K4EuX7nKkloNJ06YIJ1+3fElqg==" saltValue="KT5Hd8vI7+/1xszB+5G3FA==" spinCount="100000" sheet="1" objects="1" scenarios="1" selectLockedCells="1"/>
  <mergeCells count="20">
    <mergeCell ref="J5:L5"/>
    <mergeCell ref="A31:C31"/>
    <mergeCell ref="A1:G1"/>
    <mergeCell ref="A2:G2"/>
    <mergeCell ref="A5:G5"/>
    <mergeCell ref="J1:V3"/>
    <mergeCell ref="A32:C32"/>
    <mergeCell ref="J6:L6"/>
    <mergeCell ref="I29:P29"/>
    <mergeCell ref="A23:G23"/>
    <mergeCell ref="I23:T23"/>
    <mergeCell ref="A7:G7"/>
    <mergeCell ref="A6:G6"/>
    <mergeCell ref="A8:G8"/>
    <mergeCell ref="A19:G19"/>
    <mergeCell ref="I19:T19"/>
    <mergeCell ref="I28:P28"/>
    <mergeCell ref="J7:L7"/>
    <mergeCell ref="Q28:V29"/>
    <mergeCell ref="I8:V8"/>
  </mergeCells>
  <hyperlinks>
    <hyperlink ref="A6:G6" r:id="rId1" display="You can find the GHP Online Carbon Calculator in the GHP website " xr:uid="{8932749D-1A1D-4455-925B-90C62DFB6E91}"/>
  </hyperlinks>
  <pageMargins left="0.7" right="0.7" top="0.75" bottom="0.75" header="0.3" footer="0.3"/>
  <pageSetup paperSize="9" orientation="portrait" horizontalDpi="4294967295" verticalDpi="4294967295"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C4AAE-157A-4FB9-95D7-8FBAF0A5BE35}">
  <sheetPr codeName="Sheet14"/>
  <dimension ref="B1:B33"/>
  <sheetViews>
    <sheetView showGridLines="0" showRowColHeaders="0" workbookViewId="0">
      <selection activeCell="B4" sqref="B4"/>
    </sheetView>
  </sheetViews>
  <sheetFormatPr defaultRowHeight="15" x14ac:dyDescent="0.25"/>
  <cols>
    <col min="2" max="2" width="126.5703125" customWidth="1"/>
  </cols>
  <sheetData>
    <row r="1" spans="2:2" ht="29.25" thickBot="1" x14ac:dyDescent="0.5">
      <c r="B1" s="200" t="str">
        <f>+'Entry Sheet'!A8</f>
        <v xml:space="preserve">Enter the name of your business here </v>
      </c>
    </row>
    <row r="2" spans="2:2" ht="29.25" thickBot="1" x14ac:dyDescent="0.5">
      <c r="B2" s="246" t="s">
        <v>328</v>
      </c>
    </row>
    <row r="3" spans="2:2" ht="63" x14ac:dyDescent="0.25">
      <c r="B3" s="412" t="s">
        <v>537</v>
      </c>
    </row>
    <row r="4" spans="2:2" ht="15.75" x14ac:dyDescent="0.25">
      <c r="B4" s="413"/>
    </row>
    <row r="5" spans="2:2" ht="15.75" x14ac:dyDescent="0.25">
      <c r="B5" s="413"/>
    </row>
    <row r="6" spans="2:2" ht="31.5" x14ac:dyDescent="0.25">
      <c r="B6" s="414" t="s">
        <v>329</v>
      </c>
    </row>
    <row r="7" spans="2:2" ht="15.75" x14ac:dyDescent="0.25">
      <c r="B7" s="413"/>
    </row>
    <row r="8" spans="2:2" ht="15.75" x14ac:dyDescent="0.25">
      <c r="B8" s="413"/>
    </row>
    <row r="9" spans="2:2" ht="15.75" x14ac:dyDescent="0.25">
      <c r="B9" s="413"/>
    </row>
    <row r="10" spans="2:2" ht="31.5" x14ac:dyDescent="0.25">
      <c r="B10" s="414" t="s">
        <v>330</v>
      </c>
    </row>
    <row r="11" spans="2:2" ht="15.75" x14ac:dyDescent="0.25">
      <c r="B11" s="413"/>
    </row>
    <row r="12" spans="2:2" ht="15.75" x14ac:dyDescent="0.25">
      <c r="B12" s="413"/>
    </row>
    <row r="13" spans="2:2" ht="15.75" x14ac:dyDescent="0.25">
      <c r="B13" s="413"/>
    </row>
    <row r="14" spans="2:2" ht="47.25" x14ac:dyDescent="0.25">
      <c r="B14" s="414" t="s">
        <v>331</v>
      </c>
    </row>
    <row r="15" spans="2:2" ht="15.75" x14ac:dyDescent="0.25">
      <c r="B15" s="413"/>
    </row>
    <row r="16" spans="2:2" ht="15.75" x14ac:dyDescent="0.25">
      <c r="B16" s="413"/>
    </row>
    <row r="17" spans="2:2" ht="15.75" x14ac:dyDescent="0.25">
      <c r="B17" s="413"/>
    </row>
    <row r="18" spans="2:2" ht="31.5" x14ac:dyDescent="0.25">
      <c r="B18" s="414" t="s">
        <v>332</v>
      </c>
    </row>
    <row r="19" spans="2:2" ht="15.75" x14ac:dyDescent="0.25">
      <c r="B19" s="413"/>
    </row>
    <row r="20" spans="2:2" ht="15.75" x14ac:dyDescent="0.25">
      <c r="B20" s="413"/>
    </row>
    <row r="21" spans="2:2" ht="16.5" thickBot="1" x14ac:dyDescent="0.3">
      <c r="B21" s="415"/>
    </row>
    <row r="22" spans="2:2" ht="15.75" thickBot="1" x14ac:dyDescent="0.3">
      <c r="B22" s="187"/>
    </row>
    <row r="23" spans="2:2" ht="32.25" thickBot="1" x14ac:dyDescent="0.3">
      <c r="B23" s="411" t="s">
        <v>538</v>
      </c>
    </row>
    <row r="24" spans="2:2" x14ac:dyDescent="0.25">
      <c r="B24" s="187"/>
    </row>
    <row r="25" spans="2:2" x14ac:dyDescent="0.25">
      <c r="B25" s="187"/>
    </row>
    <row r="26" spans="2:2" x14ac:dyDescent="0.25">
      <c r="B26" s="187"/>
    </row>
    <row r="27" spans="2:2" x14ac:dyDescent="0.25">
      <c r="B27" s="187"/>
    </row>
    <row r="28" spans="2:2" x14ac:dyDescent="0.25">
      <c r="B28" s="187"/>
    </row>
    <row r="29" spans="2:2" x14ac:dyDescent="0.25">
      <c r="B29" s="187"/>
    </row>
    <row r="30" spans="2:2" x14ac:dyDescent="0.25">
      <c r="B30" s="187"/>
    </row>
    <row r="31" spans="2:2" x14ac:dyDescent="0.25">
      <c r="B31" s="187"/>
    </row>
    <row r="32" spans="2:2" x14ac:dyDescent="0.25">
      <c r="B32" s="187"/>
    </row>
    <row r="33" spans="2:2" x14ac:dyDescent="0.25">
      <c r="B33" s="187"/>
    </row>
  </sheetData>
  <sheetProtection algorithmName="SHA-512" hashValue="KFACinDhsBciFFX1nm2h2WcTH1aXt1odOGgTsZ0Cn0WenBYuZSYO1KMggx71Zlipc20qjeQmIMtkH0FrhfQAng==" saltValue="OT6ANV6dVdl9iQOeFoZtCA==" spinCount="100000" sheet="1" objects="1" scenarios="1" selectLockedCells="1"/>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7B9D9-EAD2-4BB1-90B6-616FB5D33C5C}">
  <sheetPr codeName="Sheet15"/>
  <dimension ref="A1:D20"/>
  <sheetViews>
    <sheetView showGridLines="0" showRowColHeaders="0" workbookViewId="0">
      <selection activeCell="B5" sqref="B5"/>
    </sheetView>
  </sheetViews>
  <sheetFormatPr defaultRowHeight="87" customHeight="1" x14ac:dyDescent="0.25"/>
  <cols>
    <col min="1" max="1" width="23.140625" customWidth="1"/>
    <col min="2" max="2" width="40.28515625" bestFit="1" customWidth="1"/>
    <col min="3" max="3" width="39.140625" customWidth="1"/>
    <col min="4" max="4" width="50.5703125" customWidth="1"/>
  </cols>
  <sheetData>
    <row r="1" spans="1:4" ht="29.25" thickBot="1" x14ac:dyDescent="0.5">
      <c r="A1" s="474" t="str">
        <f>+'Entry Sheet'!A8</f>
        <v xml:space="preserve">Enter the name of your business here </v>
      </c>
      <c r="B1" s="475"/>
      <c r="C1" s="475"/>
      <c r="D1" s="475"/>
    </row>
    <row r="2" spans="1:4" ht="28.5" customHeight="1" thickBot="1" x14ac:dyDescent="0.45">
      <c r="A2" s="598" t="s">
        <v>333</v>
      </c>
      <c r="B2" s="599"/>
      <c r="C2" s="599"/>
      <c r="D2" s="599"/>
    </row>
    <row r="3" spans="1:4" ht="114.75" customHeight="1" thickBot="1" x14ac:dyDescent="0.3">
      <c r="A3" s="595" t="s">
        <v>539</v>
      </c>
      <c r="B3" s="596"/>
      <c r="C3" s="596"/>
      <c r="D3" s="597"/>
    </row>
    <row r="4" spans="1:4" ht="87" customHeight="1" thickBot="1" x14ac:dyDescent="0.3">
      <c r="A4" s="247" t="s">
        <v>334</v>
      </c>
      <c r="B4" s="208" t="s">
        <v>335</v>
      </c>
      <c r="C4" s="208" t="s">
        <v>336</v>
      </c>
      <c r="D4" s="208" t="s">
        <v>337</v>
      </c>
    </row>
    <row r="5" spans="1:4" ht="33.75" customHeight="1" x14ac:dyDescent="0.25">
      <c r="A5" s="206" t="s">
        <v>338</v>
      </c>
      <c r="B5" s="207"/>
      <c r="C5" s="207"/>
      <c r="D5" s="207"/>
    </row>
    <row r="6" spans="1:4" ht="30.75" customHeight="1" x14ac:dyDescent="0.25">
      <c r="A6" s="123" t="s">
        <v>339</v>
      </c>
      <c r="B6" s="124"/>
      <c r="C6" s="124"/>
      <c r="D6" s="124"/>
    </row>
    <row r="7" spans="1:4" ht="36.75" customHeight="1" x14ac:dyDescent="0.25">
      <c r="A7" s="124" t="s">
        <v>340</v>
      </c>
      <c r="B7" s="124"/>
      <c r="C7" s="124"/>
      <c r="D7" s="124"/>
    </row>
    <row r="8" spans="1:4" ht="31.5" x14ac:dyDescent="0.25">
      <c r="A8" s="124" t="s">
        <v>341</v>
      </c>
      <c r="B8" s="124"/>
      <c r="C8" s="124"/>
      <c r="D8" s="124"/>
    </row>
    <row r="9" spans="1:4" ht="31.5" x14ac:dyDescent="0.25">
      <c r="A9" s="124" t="s">
        <v>342</v>
      </c>
      <c r="B9" s="124"/>
      <c r="C9" s="124"/>
      <c r="D9" s="124"/>
    </row>
    <row r="10" spans="1:4" ht="31.5" x14ac:dyDescent="0.25">
      <c r="A10" s="124" t="s">
        <v>343</v>
      </c>
      <c r="B10" s="124"/>
      <c r="C10" s="124"/>
      <c r="D10" s="124"/>
    </row>
    <row r="11" spans="1:4" ht="31.5" x14ac:dyDescent="0.25">
      <c r="A11" s="124" t="s">
        <v>343</v>
      </c>
      <c r="B11" s="124"/>
      <c r="C11" s="124"/>
      <c r="D11" s="124"/>
    </row>
    <row r="12" spans="1:4" ht="31.5" x14ac:dyDescent="0.25">
      <c r="A12" s="124" t="s">
        <v>343</v>
      </c>
      <c r="B12" s="124"/>
      <c r="C12" s="124"/>
      <c r="D12" s="124"/>
    </row>
    <row r="13" spans="1:4" ht="15.75" x14ac:dyDescent="0.25">
      <c r="A13" s="124"/>
      <c r="B13" s="124"/>
      <c r="C13" s="124"/>
      <c r="D13" s="124"/>
    </row>
    <row r="14" spans="1:4" ht="15.75" x14ac:dyDescent="0.25">
      <c r="A14" s="124"/>
      <c r="B14" s="124"/>
      <c r="C14" s="124"/>
      <c r="D14" s="124"/>
    </row>
    <row r="15" spans="1:4" ht="15.75" x14ac:dyDescent="0.25">
      <c r="A15" s="124"/>
      <c r="B15" s="124"/>
      <c r="C15" s="124"/>
      <c r="D15" s="124"/>
    </row>
    <row r="16" spans="1:4" ht="15.75" x14ac:dyDescent="0.25">
      <c r="A16" s="124"/>
      <c r="B16" s="124"/>
      <c r="C16" s="124"/>
      <c r="D16" s="124"/>
    </row>
    <row r="17" spans="1:4" ht="15.75" x14ac:dyDescent="0.25">
      <c r="A17" s="124"/>
      <c r="B17" s="124"/>
      <c r="C17" s="124"/>
      <c r="D17" s="124"/>
    </row>
    <row r="18" spans="1:4" ht="15.75" x14ac:dyDescent="0.25">
      <c r="A18" s="124"/>
      <c r="B18" s="124"/>
      <c r="C18" s="124"/>
      <c r="D18" s="124"/>
    </row>
    <row r="19" spans="1:4" ht="15.75" x14ac:dyDescent="0.25">
      <c r="A19" s="124"/>
      <c r="B19" s="124"/>
      <c r="C19" s="124"/>
      <c r="D19" s="124"/>
    </row>
    <row r="20" spans="1:4" ht="15.75" x14ac:dyDescent="0.25">
      <c r="A20" s="124"/>
      <c r="B20" s="124"/>
      <c r="C20" s="124"/>
      <c r="D20" s="124"/>
    </row>
  </sheetData>
  <sheetProtection algorithmName="SHA-512" hashValue="mOrdcPqugufZdrjyvDq7Htu3lKn4sbMJAp9mOwMt11zrPbebQZA897UTgDSUauHVHK6oMRQckqyGf+NLIagpew==" saltValue="/5StakG3EOOHIifdfugA+Q==" spinCount="100000" sheet="1" objects="1" scenarios="1" selectLockedCells="1"/>
  <mergeCells count="3">
    <mergeCell ref="A3:D3"/>
    <mergeCell ref="A1:D1"/>
    <mergeCell ref="A2:D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2C354-017D-4E08-A223-59715C02F910}">
  <sheetPr codeName="Sheet16">
    <pageSetUpPr fitToPage="1"/>
  </sheetPr>
  <dimension ref="A1:E147"/>
  <sheetViews>
    <sheetView showGridLines="0" showRowColHeaders="0" workbookViewId="0">
      <selection activeCell="A11" sqref="A11"/>
    </sheetView>
  </sheetViews>
  <sheetFormatPr defaultRowHeight="15" x14ac:dyDescent="0.25"/>
  <cols>
    <col min="1" max="1" width="52" customWidth="1"/>
    <col min="2" max="2" width="25.140625" customWidth="1"/>
    <col min="3" max="3" width="26.42578125" customWidth="1"/>
    <col min="4" max="4" width="33.5703125" customWidth="1"/>
    <col min="5" max="5" width="120.7109375" customWidth="1"/>
  </cols>
  <sheetData>
    <row r="1" spans="1:5" ht="29.25" thickBot="1" x14ac:dyDescent="0.3">
      <c r="A1" s="610" t="str">
        <f>+'Entry Sheet'!A8</f>
        <v xml:space="preserve">Enter the name of your business here </v>
      </c>
      <c r="B1" s="611"/>
      <c r="C1" s="611"/>
      <c r="D1" s="611"/>
    </row>
    <row r="2" spans="1:5" ht="28.5" x14ac:dyDescent="0.25">
      <c r="A2" s="612" t="s">
        <v>134</v>
      </c>
      <c r="B2" s="613"/>
      <c r="C2" s="613"/>
      <c r="D2" s="614"/>
    </row>
    <row r="3" spans="1:5" ht="29.25" thickBot="1" x14ac:dyDescent="0.3">
      <c r="A3" s="615" t="s">
        <v>344</v>
      </c>
      <c r="B3" s="616"/>
      <c r="C3" s="616"/>
      <c r="D3" s="617"/>
    </row>
    <row r="4" spans="1:5" ht="51.75" customHeight="1" x14ac:dyDescent="0.25">
      <c r="A4" s="601"/>
      <c r="B4" s="602"/>
      <c r="C4" s="602"/>
      <c r="D4" s="603"/>
      <c r="E4" s="251" t="s">
        <v>345</v>
      </c>
    </row>
    <row r="5" spans="1:5" ht="42.75" customHeight="1" x14ac:dyDescent="0.25">
      <c r="A5" s="604"/>
      <c r="B5" s="605"/>
      <c r="C5" s="605"/>
      <c r="D5" s="606"/>
      <c r="E5" s="600" t="s">
        <v>346</v>
      </c>
    </row>
    <row r="6" spans="1:5" ht="54" customHeight="1" x14ac:dyDescent="0.25">
      <c r="A6" s="604"/>
      <c r="B6" s="605"/>
      <c r="C6" s="605"/>
      <c r="D6" s="606"/>
      <c r="E6" s="600"/>
    </row>
    <row r="7" spans="1:5" ht="54.75" customHeight="1" x14ac:dyDescent="0.25">
      <c r="A7" s="604"/>
      <c r="B7" s="605"/>
      <c r="C7" s="605"/>
      <c r="D7" s="606"/>
      <c r="E7" s="252" t="s">
        <v>347</v>
      </c>
    </row>
    <row r="8" spans="1:5" ht="66.75" customHeight="1" thickBot="1" x14ac:dyDescent="0.3">
      <c r="A8" s="604"/>
      <c r="B8" s="605"/>
      <c r="C8" s="605"/>
      <c r="D8" s="606"/>
      <c r="E8" s="253" t="s">
        <v>540</v>
      </c>
    </row>
    <row r="9" spans="1:5" ht="29.25" thickBot="1" x14ac:dyDescent="0.3">
      <c r="A9" s="607" t="s">
        <v>348</v>
      </c>
      <c r="B9" s="608"/>
      <c r="C9" s="608"/>
      <c r="D9" s="609"/>
    </row>
    <row r="10" spans="1:5" ht="19.5" customHeight="1" thickBot="1" x14ac:dyDescent="0.35">
      <c r="A10" s="254" t="s">
        <v>349</v>
      </c>
      <c r="B10" s="255" t="s">
        <v>350</v>
      </c>
      <c r="C10" s="255" t="s">
        <v>351</v>
      </c>
      <c r="D10" s="256" t="s">
        <v>352</v>
      </c>
    </row>
    <row r="11" spans="1:5" ht="15.75" customHeight="1" x14ac:dyDescent="0.25">
      <c r="A11" s="202"/>
      <c r="B11" s="202"/>
      <c r="C11" s="202"/>
      <c r="D11" s="249"/>
    </row>
    <row r="12" spans="1:5" ht="15.75" customHeight="1" x14ac:dyDescent="0.25">
      <c r="A12" s="201"/>
      <c r="B12" s="201"/>
      <c r="C12" s="201"/>
      <c r="D12" s="250"/>
    </row>
    <row r="13" spans="1:5" ht="15.75" customHeight="1" x14ac:dyDescent="0.25">
      <c r="A13" s="201"/>
      <c r="B13" s="201"/>
      <c r="C13" s="201"/>
      <c r="D13" s="250"/>
    </row>
    <row r="14" spans="1:5" ht="15.75" customHeight="1" x14ac:dyDescent="0.25">
      <c r="A14" s="201"/>
      <c r="B14" s="201"/>
      <c r="C14" s="201"/>
      <c r="D14" s="250"/>
    </row>
    <row r="15" spans="1:5" ht="15.75" customHeight="1" x14ac:dyDescent="0.25">
      <c r="A15" s="201"/>
      <c r="B15" s="201"/>
      <c r="C15" s="201"/>
      <c r="D15" s="250"/>
    </row>
    <row r="16" spans="1:5" ht="15.75" customHeight="1" x14ac:dyDescent="0.25">
      <c r="A16" s="201"/>
      <c r="B16" s="201"/>
      <c r="C16" s="201"/>
      <c r="D16" s="250"/>
    </row>
    <row r="17" spans="1:4" ht="18.75" customHeight="1" x14ac:dyDescent="0.25">
      <c r="A17" s="201"/>
      <c r="B17" s="201"/>
      <c r="C17" s="201"/>
      <c r="D17" s="250"/>
    </row>
    <row r="18" spans="1:4" ht="15.75" customHeight="1" x14ac:dyDescent="0.25">
      <c r="A18" s="201"/>
      <c r="B18" s="201"/>
      <c r="C18" s="201"/>
      <c r="D18" s="250"/>
    </row>
    <row r="19" spans="1:4" ht="15.75" customHeight="1" x14ac:dyDescent="0.25">
      <c r="A19" s="201"/>
      <c r="B19" s="201"/>
      <c r="C19" s="201"/>
      <c r="D19" s="250"/>
    </row>
    <row r="20" spans="1:4" ht="15.75" customHeight="1" x14ac:dyDescent="0.25">
      <c r="A20" s="201"/>
      <c r="B20" s="201"/>
      <c r="C20" s="201"/>
      <c r="D20" s="250"/>
    </row>
    <row r="21" spans="1:4" ht="18.75" customHeight="1" x14ac:dyDescent="0.25">
      <c r="A21" s="201"/>
      <c r="B21" s="201"/>
      <c r="C21" s="201"/>
      <c r="D21" s="250"/>
    </row>
    <row r="22" spans="1:4" ht="15.75" x14ac:dyDescent="0.25">
      <c r="A22" s="201"/>
      <c r="B22" s="201"/>
      <c r="C22" s="201"/>
      <c r="D22" s="201"/>
    </row>
    <row r="23" spans="1:4" ht="15.75" x14ac:dyDescent="0.25">
      <c r="A23" s="201"/>
      <c r="B23" s="201"/>
      <c r="C23" s="201"/>
      <c r="D23" s="201"/>
    </row>
    <row r="24" spans="1:4" ht="15.75" x14ac:dyDescent="0.25">
      <c r="A24" s="201"/>
      <c r="B24" s="201"/>
      <c r="C24" s="201"/>
      <c r="D24" s="201"/>
    </row>
    <row r="25" spans="1:4" ht="15.75" x14ac:dyDescent="0.25">
      <c r="A25" s="201"/>
      <c r="B25" s="201"/>
      <c r="C25" s="201"/>
      <c r="D25" s="201"/>
    </row>
    <row r="26" spans="1:4" ht="15.75" x14ac:dyDescent="0.25">
      <c r="A26" s="201"/>
      <c r="B26" s="201"/>
      <c r="C26" s="201"/>
      <c r="D26" s="201"/>
    </row>
    <row r="27" spans="1:4" ht="15.75" x14ac:dyDescent="0.25">
      <c r="A27" s="201"/>
      <c r="B27" s="201"/>
      <c r="C27" s="201"/>
      <c r="D27" s="201"/>
    </row>
    <row r="28" spans="1:4" ht="15.75" x14ac:dyDescent="0.25">
      <c r="A28" s="201"/>
      <c r="B28" s="201"/>
      <c r="C28" s="201"/>
      <c r="D28" s="201"/>
    </row>
    <row r="29" spans="1:4" ht="15.75" x14ac:dyDescent="0.25">
      <c r="A29" s="201"/>
      <c r="B29" s="201"/>
      <c r="C29" s="201"/>
      <c r="D29" s="201"/>
    </row>
    <row r="30" spans="1:4" ht="15.75" x14ac:dyDescent="0.25">
      <c r="A30" s="201"/>
      <c r="B30" s="201"/>
      <c r="C30" s="201"/>
      <c r="D30" s="201"/>
    </row>
    <row r="31" spans="1:4" ht="15.75" x14ac:dyDescent="0.25">
      <c r="A31" s="201"/>
      <c r="B31" s="201"/>
      <c r="C31" s="201"/>
      <c r="D31" s="201"/>
    </row>
    <row r="32" spans="1:4" ht="15.75" x14ac:dyDescent="0.25">
      <c r="A32" s="201"/>
      <c r="B32" s="201"/>
      <c r="C32" s="201"/>
      <c r="D32" s="201"/>
    </row>
    <row r="33" spans="1:4" ht="15.75" x14ac:dyDescent="0.25">
      <c r="A33" s="201"/>
      <c r="B33" s="201"/>
      <c r="C33" s="201"/>
      <c r="D33" s="201"/>
    </row>
    <row r="34" spans="1:4" ht="15.75" x14ac:dyDescent="0.25">
      <c r="A34" s="201"/>
      <c r="B34" s="201"/>
      <c r="C34" s="201"/>
      <c r="D34" s="201"/>
    </row>
    <row r="35" spans="1:4" ht="16.5" thickBot="1" x14ac:dyDescent="0.3">
      <c r="A35" s="201"/>
      <c r="B35" s="201"/>
      <c r="C35" s="201"/>
      <c r="D35" s="201"/>
    </row>
    <row r="36" spans="1:4" ht="15.75" x14ac:dyDescent="0.25">
      <c r="A36" s="201"/>
      <c r="B36" s="201"/>
      <c r="C36" s="201"/>
      <c r="D36" s="201"/>
    </row>
    <row r="37" spans="1:4" ht="15.75" x14ac:dyDescent="0.25">
      <c r="A37" s="201"/>
      <c r="B37" s="201"/>
      <c r="C37" s="201"/>
      <c r="D37" s="201"/>
    </row>
    <row r="38" spans="1:4" ht="15.75" x14ac:dyDescent="0.25">
      <c r="A38" s="201"/>
      <c r="B38" s="201"/>
      <c r="C38" s="201"/>
      <c r="D38" s="201"/>
    </row>
    <row r="39" spans="1:4" ht="15.75" x14ac:dyDescent="0.25">
      <c r="A39" s="201"/>
      <c r="B39" s="201"/>
      <c r="C39" s="201"/>
      <c r="D39" s="201"/>
    </row>
    <row r="40" spans="1:4" ht="15.75" x14ac:dyDescent="0.25">
      <c r="A40" s="201"/>
      <c r="B40" s="201"/>
      <c r="C40" s="201"/>
      <c r="D40" s="201"/>
    </row>
    <row r="41" spans="1:4" ht="15.75" x14ac:dyDescent="0.25">
      <c r="A41" s="201"/>
      <c r="B41" s="201"/>
      <c r="C41" s="201"/>
      <c r="D41" s="201"/>
    </row>
    <row r="42" spans="1:4" ht="15.75" x14ac:dyDescent="0.25">
      <c r="A42" s="201"/>
      <c r="B42" s="201"/>
      <c r="C42" s="201"/>
      <c r="D42" s="201"/>
    </row>
    <row r="43" spans="1:4" ht="15.75" x14ac:dyDescent="0.25">
      <c r="A43" s="201"/>
      <c r="B43" s="201"/>
      <c r="C43" s="201"/>
      <c r="D43" s="201"/>
    </row>
    <row r="44" spans="1:4" ht="15.75" x14ac:dyDescent="0.25">
      <c r="A44" s="201"/>
      <c r="B44" s="201"/>
      <c r="C44" s="201"/>
      <c r="D44" s="201"/>
    </row>
    <row r="45" spans="1:4" ht="15.75" x14ac:dyDescent="0.25">
      <c r="A45" s="201"/>
      <c r="B45" s="201"/>
      <c r="C45" s="201"/>
      <c r="D45" s="201"/>
    </row>
    <row r="46" spans="1:4" ht="15.75" x14ac:dyDescent="0.25">
      <c r="A46" s="201"/>
      <c r="B46" s="201"/>
      <c r="C46" s="201"/>
      <c r="D46" s="201"/>
    </row>
    <row r="47" spans="1:4" ht="15.75" x14ac:dyDescent="0.25">
      <c r="A47" s="201"/>
      <c r="B47" s="201"/>
      <c r="C47" s="201"/>
      <c r="D47" s="201"/>
    </row>
    <row r="48" spans="1:4" ht="15.75" x14ac:dyDescent="0.25">
      <c r="A48" s="201"/>
      <c r="B48" s="201"/>
      <c r="C48" s="201"/>
      <c r="D48" s="201"/>
    </row>
    <row r="49" spans="1:4" ht="15.75" x14ac:dyDescent="0.25">
      <c r="A49" s="201"/>
      <c r="B49" s="201"/>
      <c r="C49" s="201"/>
      <c r="D49" s="201"/>
    </row>
    <row r="50" spans="1:4" ht="15.75" x14ac:dyDescent="0.25">
      <c r="A50" s="201"/>
      <c r="B50" s="201"/>
      <c r="C50" s="201"/>
      <c r="D50" s="201"/>
    </row>
    <row r="51" spans="1:4" ht="15.75" x14ac:dyDescent="0.25">
      <c r="A51" s="201"/>
      <c r="B51" s="201"/>
      <c r="C51" s="201"/>
      <c r="D51" s="201"/>
    </row>
    <row r="52" spans="1:4" ht="15.75" x14ac:dyDescent="0.25">
      <c r="A52" s="201"/>
      <c r="B52" s="201"/>
      <c r="C52" s="201"/>
      <c r="D52" s="201"/>
    </row>
    <row r="53" spans="1:4" ht="15.75" x14ac:dyDescent="0.25">
      <c r="A53" s="201"/>
      <c r="B53" s="201"/>
      <c r="C53" s="201"/>
      <c r="D53" s="201"/>
    </row>
    <row r="54" spans="1:4" ht="15.75" x14ac:dyDescent="0.25">
      <c r="A54" s="201"/>
      <c r="B54" s="201"/>
      <c r="C54" s="201"/>
      <c r="D54" s="201"/>
    </row>
    <row r="55" spans="1:4" ht="15.75" x14ac:dyDescent="0.25">
      <c r="A55" s="201"/>
      <c r="B55" s="201"/>
      <c r="C55" s="201"/>
      <c r="D55" s="201"/>
    </row>
    <row r="56" spans="1:4" ht="15.75" x14ac:dyDescent="0.25">
      <c r="A56" s="201"/>
      <c r="B56" s="201"/>
      <c r="C56" s="201"/>
      <c r="D56" s="201"/>
    </row>
    <row r="57" spans="1:4" ht="15.75" x14ac:dyDescent="0.25">
      <c r="A57" s="201"/>
      <c r="B57" s="201"/>
      <c r="C57" s="201"/>
      <c r="D57" s="201"/>
    </row>
    <row r="58" spans="1:4" ht="15.75" x14ac:dyDescent="0.25">
      <c r="A58" s="201"/>
      <c r="B58" s="201"/>
      <c r="C58" s="201"/>
      <c r="D58" s="201"/>
    </row>
    <row r="59" spans="1:4" ht="15.75" x14ac:dyDescent="0.25">
      <c r="A59" s="201"/>
      <c r="B59" s="201"/>
      <c r="C59" s="201"/>
      <c r="D59" s="201"/>
    </row>
    <row r="60" spans="1:4" ht="15.75" x14ac:dyDescent="0.25">
      <c r="A60" s="201"/>
      <c r="B60" s="201"/>
      <c r="C60" s="201"/>
      <c r="D60" s="201"/>
    </row>
    <row r="61" spans="1:4" ht="15.75" x14ac:dyDescent="0.25">
      <c r="A61" s="201"/>
      <c r="B61" s="201"/>
      <c r="C61" s="201"/>
      <c r="D61" s="201"/>
    </row>
    <row r="62" spans="1:4" ht="15.75" x14ac:dyDescent="0.25">
      <c r="A62" s="201"/>
      <c r="B62" s="201"/>
      <c r="C62" s="201"/>
      <c r="D62" s="201"/>
    </row>
    <row r="63" spans="1:4" ht="15.75" x14ac:dyDescent="0.25">
      <c r="A63" s="201"/>
      <c r="B63" s="201"/>
      <c r="C63" s="201"/>
      <c r="D63" s="201"/>
    </row>
    <row r="64" spans="1:4" ht="15.75" x14ac:dyDescent="0.25">
      <c r="A64" s="201"/>
      <c r="B64" s="201"/>
      <c r="C64" s="201"/>
      <c r="D64" s="201"/>
    </row>
    <row r="65" spans="1:4" ht="15.75" x14ac:dyDescent="0.25">
      <c r="A65" s="201"/>
      <c r="B65" s="201"/>
      <c r="C65" s="201"/>
      <c r="D65" s="201"/>
    </row>
    <row r="66" spans="1:4" ht="15.75" x14ac:dyDescent="0.25">
      <c r="A66" s="201"/>
      <c r="B66" s="201"/>
      <c r="C66" s="201"/>
      <c r="D66" s="201"/>
    </row>
    <row r="67" spans="1:4" ht="15.75" x14ac:dyDescent="0.25">
      <c r="A67" s="201"/>
      <c r="B67" s="201"/>
      <c r="C67" s="201"/>
      <c r="D67" s="201"/>
    </row>
    <row r="68" spans="1:4" ht="15.75" x14ac:dyDescent="0.25">
      <c r="A68" s="201"/>
      <c r="B68" s="201"/>
      <c r="C68" s="201"/>
      <c r="D68" s="201"/>
    </row>
    <row r="69" spans="1:4" ht="15.75" x14ac:dyDescent="0.25">
      <c r="A69" s="201"/>
      <c r="B69" s="201"/>
      <c r="C69" s="201"/>
      <c r="D69" s="201"/>
    </row>
    <row r="70" spans="1:4" ht="15.75" x14ac:dyDescent="0.25">
      <c r="A70" s="201"/>
      <c r="B70" s="201"/>
      <c r="C70" s="201"/>
      <c r="D70" s="201"/>
    </row>
    <row r="71" spans="1:4" ht="15.75" x14ac:dyDescent="0.25">
      <c r="A71" s="201"/>
      <c r="B71" s="201"/>
      <c r="C71" s="201"/>
      <c r="D71" s="201"/>
    </row>
    <row r="72" spans="1:4" ht="15.75" x14ac:dyDescent="0.25">
      <c r="A72" s="201"/>
      <c r="B72" s="201"/>
      <c r="C72" s="201"/>
      <c r="D72" s="201"/>
    </row>
    <row r="73" spans="1:4" ht="15.75" x14ac:dyDescent="0.25">
      <c r="A73" s="201"/>
      <c r="B73" s="201"/>
      <c r="C73" s="201"/>
      <c r="D73" s="201"/>
    </row>
    <row r="74" spans="1:4" ht="15.75" x14ac:dyDescent="0.25">
      <c r="A74" s="201"/>
      <c r="B74" s="201"/>
      <c r="C74" s="201"/>
      <c r="D74" s="201"/>
    </row>
    <row r="75" spans="1:4" ht="15.75" x14ac:dyDescent="0.25">
      <c r="A75" s="201"/>
      <c r="B75" s="201"/>
      <c r="C75" s="201"/>
      <c r="D75" s="201"/>
    </row>
    <row r="76" spans="1:4" ht="15.75" x14ac:dyDescent="0.25">
      <c r="A76" s="201"/>
      <c r="B76" s="201"/>
      <c r="C76" s="201"/>
      <c r="D76" s="201"/>
    </row>
    <row r="77" spans="1:4" ht="15.75" x14ac:dyDescent="0.25">
      <c r="A77" s="201"/>
      <c r="B77" s="201"/>
      <c r="C77" s="201"/>
      <c r="D77" s="201"/>
    </row>
    <row r="78" spans="1:4" ht="15.75" x14ac:dyDescent="0.25">
      <c r="A78" s="201"/>
      <c r="B78" s="201"/>
      <c r="C78" s="201"/>
      <c r="D78" s="201"/>
    </row>
    <row r="79" spans="1:4" ht="15.75" x14ac:dyDescent="0.25">
      <c r="A79" s="201"/>
      <c r="B79" s="201"/>
      <c r="C79" s="201"/>
      <c r="D79" s="201"/>
    </row>
    <row r="80" spans="1:4" ht="15.75" x14ac:dyDescent="0.25">
      <c r="A80" s="201"/>
      <c r="B80" s="201"/>
      <c r="C80" s="201"/>
      <c r="D80" s="201"/>
    </row>
    <row r="81" spans="1:4" ht="15.75" x14ac:dyDescent="0.25">
      <c r="A81" s="201"/>
      <c r="B81" s="201"/>
      <c r="C81" s="201"/>
      <c r="D81" s="201"/>
    </row>
    <row r="82" spans="1:4" ht="15.75" x14ac:dyDescent="0.25">
      <c r="A82" s="201"/>
      <c r="B82" s="201"/>
      <c r="C82" s="201"/>
      <c r="D82" s="201"/>
    </row>
    <row r="83" spans="1:4" ht="15.75" x14ac:dyDescent="0.25">
      <c r="A83" s="201"/>
      <c r="B83" s="201"/>
      <c r="C83" s="201"/>
      <c r="D83" s="201"/>
    </row>
    <row r="84" spans="1:4" ht="15.75" x14ac:dyDescent="0.25">
      <c r="A84" s="201"/>
      <c r="B84" s="201"/>
      <c r="C84" s="201"/>
      <c r="D84" s="201"/>
    </row>
    <row r="85" spans="1:4" ht="15.75" x14ac:dyDescent="0.25">
      <c r="A85" s="201"/>
      <c r="B85" s="201"/>
      <c r="C85" s="201"/>
      <c r="D85" s="201"/>
    </row>
    <row r="86" spans="1:4" ht="15.75" x14ac:dyDescent="0.25">
      <c r="A86" s="201"/>
      <c r="B86" s="201"/>
      <c r="C86" s="201"/>
      <c r="D86" s="201"/>
    </row>
    <row r="87" spans="1:4" ht="15.75" x14ac:dyDescent="0.25">
      <c r="A87" s="201"/>
      <c r="B87" s="201"/>
      <c r="C87" s="201"/>
      <c r="D87" s="201"/>
    </row>
    <row r="88" spans="1:4" ht="15.75" x14ac:dyDescent="0.25">
      <c r="A88" s="201"/>
      <c r="B88" s="201"/>
      <c r="C88" s="201"/>
      <c r="D88" s="201"/>
    </row>
    <row r="89" spans="1:4" ht="15.75" x14ac:dyDescent="0.25">
      <c r="A89" s="201"/>
      <c r="B89" s="201"/>
      <c r="C89" s="201"/>
      <c r="D89" s="201"/>
    </row>
    <row r="90" spans="1:4" ht="15.75" x14ac:dyDescent="0.25">
      <c r="A90" s="201"/>
      <c r="B90" s="201"/>
      <c r="C90" s="201"/>
      <c r="D90" s="201"/>
    </row>
    <row r="91" spans="1:4" ht="15.75" x14ac:dyDescent="0.25">
      <c r="A91" s="201"/>
      <c r="B91" s="201"/>
      <c r="C91" s="201"/>
      <c r="D91" s="201"/>
    </row>
    <row r="92" spans="1:4" ht="15.75" x14ac:dyDescent="0.25">
      <c r="A92" s="201"/>
      <c r="B92" s="201"/>
      <c r="C92" s="201"/>
      <c r="D92" s="201"/>
    </row>
    <row r="93" spans="1:4" ht="15.75" x14ac:dyDescent="0.25">
      <c r="A93" s="201"/>
      <c r="B93" s="201"/>
      <c r="C93" s="201"/>
      <c r="D93" s="201"/>
    </row>
    <row r="94" spans="1:4" ht="15.75" x14ac:dyDescent="0.25">
      <c r="A94" s="201"/>
      <c r="B94" s="201"/>
      <c r="C94" s="201"/>
      <c r="D94" s="201"/>
    </row>
    <row r="95" spans="1:4" ht="15.75" x14ac:dyDescent="0.25">
      <c r="A95" s="201"/>
      <c r="B95" s="201"/>
      <c r="C95" s="201"/>
      <c r="D95" s="201"/>
    </row>
    <row r="96" spans="1:4" ht="15.75" x14ac:dyDescent="0.25">
      <c r="A96" s="201"/>
      <c r="B96" s="201"/>
      <c r="C96" s="201"/>
      <c r="D96" s="201"/>
    </row>
    <row r="97" spans="1:4" ht="15.75" x14ac:dyDescent="0.25">
      <c r="A97" s="201"/>
      <c r="B97" s="201"/>
      <c r="C97" s="201"/>
      <c r="D97" s="201"/>
    </row>
    <row r="98" spans="1:4" ht="15.75" x14ac:dyDescent="0.25">
      <c r="A98" s="201"/>
      <c r="B98" s="201"/>
      <c r="C98" s="201"/>
      <c r="D98" s="201"/>
    </row>
    <row r="99" spans="1:4" ht="15.75" x14ac:dyDescent="0.25">
      <c r="A99" s="201"/>
      <c r="B99" s="201"/>
      <c r="C99" s="201"/>
      <c r="D99" s="201"/>
    </row>
    <row r="100" spans="1:4" ht="15.75" x14ac:dyDescent="0.25">
      <c r="A100" s="201"/>
      <c r="B100" s="201"/>
      <c r="C100" s="201"/>
      <c r="D100" s="201"/>
    </row>
    <row r="101" spans="1:4" ht="15.75" x14ac:dyDescent="0.25">
      <c r="A101" s="201"/>
      <c r="B101" s="201"/>
      <c r="C101" s="201"/>
      <c r="D101" s="201"/>
    </row>
    <row r="102" spans="1:4" ht="15.75" x14ac:dyDescent="0.25">
      <c r="A102" s="201"/>
      <c r="B102" s="201"/>
      <c r="C102" s="201"/>
      <c r="D102" s="201"/>
    </row>
    <row r="103" spans="1:4" ht="15.75" x14ac:dyDescent="0.25">
      <c r="A103" s="201"/>
      <c r="B103" s="201"/>
      <c r="C103" s="201"/>
      <c r="D103" s="201"/>
    </row>
    <row r="104" spans="1:4" ht="15.75" x14ac:dyDescent="0.25">
      <c r="A104" s="201"/>
      <c r="B104" s="201"/>
      <c r="C104" s="201"/>
      <c r="D104" s="201"/>
    </row>
    <row r="105" spans="1:4" ht="15.75" x14ac:dyDescent="0.25">
      <c r="A105" s="201"/>
      <c r="B105" s="201"/>
      <c r="C105" s="201"/>
      <c r="D105" s="201"/>
    </row>
    <row r="106" spans="1:4" ht="15.75" x14ac:dyDescent="0.25">
      <c r="A106" s="201"/>
      <c r="B106" s="201"/>
      <c r="C106" s="201"/>
      <c r="D106" s="201"/>
    </row>
    <row r="107" spans="1:4" ht="15.75" x14ac:dyDescent="0.25">
      <c r="A107" s="201"/>
      <c r="B107" s="201"/>
      <c r="C107" s="201"/>
      <c r="D107" s="201"/>
    </row>
    <row r="108" spans="1:4" ht="15.75" x14ac:dyDescent="0.25">
      <c r="A108" s="201"/>
      <c r="B108" s="201"/>
      <c r="C108" s="201"/>
      <c r="D108" s="201"/>
    </row>
    <row r="109" spans="1:4" ht="15.75" x14ac:dyDescent="0.25">
      <c r="A109" s="201"/>
      <c r="B109" s="201"/>
      <c r="C109" s="201"/>
      <c r="D109" s="201"/>
    </row>
    <row r="110" spans="1:4" ht="15.75" x14ac:dyDescent="0.25">
      <c r="A110" s="201"/>
      <c r="B110" s="201"/>
      <c r="C110" s="201"/>
      <c r="D110" s="201"/>
    </row>
    <row r="111" spans="1:4" ht="15.75" x14ac:dyDescent="0.25">
      <c r="A111" s="201"/>
      <c r="B111" s="201"/>
      <c r="C111" s="201"/>
      <c r="D111" s="201"/>
    </row>
    <row r="112" spans="1:4" ht="15.75" x14ac:dyDescent="0.25">
      <c r="A112" s="201"/>
      <c r="B112" s="201"/>
      <c r="C112" s="201"/>
      <c r="D112" s="201"/>
    </row>
    <row r="113" spans="1:4" ht="15.75" x14ac:dyDescent="0.25">
      <c r="A113" s="201"/>
      <c r="B113" s="201"/>
      <c r="C113" s="201"/>
      <c r="D113" s="201"/>
    </row>
    <row r="114" spans="1:4" ht="15.75" x14ac:dyDescent="0.25">
      <c r="A114" s="201"/>
      <c r="B114" s="201"/>
      <c r="C114" s="201"/>
      <c r="D114" s="201"/>
    </row>
    <row r="115" spans="1:4" ht="15.75" x14ac:dyDescent="0.25">
      <c r="A115" s="201"/>
      <c r="B115" s="201"/>
      <c r="C115" s="201"/>
      <c r="D115" s="201"/>
    </row>
    <row r="116" spans="1:4" ht="15.75" x14ac:dyDescent="0.25">
      <c r="A116" s="201"/>
      <c r="B116" s="201"/>
      <c r="C116" s="201"/>
      <c r="D116" s="201"/>
    </row>
    <row r="117" spans="1:4" ht="15.75" x14ac:dyDescent="0.25">
      <c r="A117" s="201"/>
      <c r="B117" s="201"/>
      <c r="C117" s="201"/>
      <c r="D117" s="201"/>
    </row>
    <row r="118" spans="1:4" ht="15.75" x14ac:dyDescent="0.25">
      <c r="A118" s="201"/>
      <c r="B118" s="201"/>
      <c r="C118" s="201"/>
      <c r="D118" s="201"/>
    </row>
    <row r="119" spans="1:4" ht="15.75" x14ac:dyDescent="0.25">
      <c r="A119" s="201"/>
      <c r="B119" s="201"/>
      <c r="C119" s="201"/>
      <c r="D119" s="201"/>
    </row>
    <row r="120" spans="1:4" ht="15.75" x14ac:dyDescent="0.25">
      <c r="A120" s="201"/>
      <c r="B120" s="201"/>
      <c r="C120" s="201"/>
      <c r="D120" s="201"/>
    </row>
    <row r="121" spans="1:4" ht="15.75" x14ac:dyDescent="0.25">
      <c r="A121" s="201"/>
      <c r="B121" s="201"/>
      <c r="C121" s="201"/>
      <c r="D121" s="201"/>
    </row>
    <row r="122" spans="1:4" ht="15.75" x14ac:dyDescent="0.25">
      <c r="A122" s="201"/>
      <c r="B122" s="201"/>
      <c r="C122" s="201"/>
      <c r="D122" s="201"/>
    </row>
    <row r="123" spans="1:4" ht="15.75" x14ac:dyDescent="0.25">
      <c r="A123" s="201"/>
      <c r="B123" s="201"/>
      <c r="C123" s="201"/>
      <c r="D123" s="201"/>
    </row>
    <row r="124" spans="1:4" ht="15.75" x14ac:dyDescent="0.25">
      <c r="A124" s="201"/>
      <c r="B124" s="201"/>
      <c r="C124" s="201"/>
      <c r="D124" s="201"/>
    </row>
    <row r="125" spans="1:4" ht="15.75" x14ac:dyDescent="0.25">
      <c r="A125" s="201"/>
      <c r="B125" s="201"/>
      <c r="C125" s="201"/>
      <c r="D125" s="201"/>
    </row>
    <row r="126" spans="1:4" ht="15.75" x14ac:dyDescent="0.25">
      <c r="A126" s="201"/>
      <c r="B126" s="201"/>
      <c r="C126" s="201"/>
      <c r="D126" s="201"/>
    </row>
    <row r="127" spans="1:4" ht="15.75" x14ac:dyDescent="0.25">
      <c r="A127" s="201"/>
      <c r="B127" s="201"/>
      <c r="C127" s="201"/>
      <c r="D127" s="201"/>
    </row>
    <row r="128" spans="1:4" ht="15.75" x14ac:dyDescent="0.25">
      <c r="A128" s="201"/>
      <c r="B128" s="201"/>
      <c r="C128" s="201"/>
      <c r="D128" s="201"/>
    </row>
    <row r="129" spans="1:4" ht="15.75" x14ac:dyDescent="0.25">
      <c r="A129" s="201"/>
      <c r="B129" s="201"/>
      <c r="C129" s="201"/>
      <c r="D129" s="201"/>
    </row>
    <row r="130" spans="1:4" ht="15.75" x14ac:dyDescent="0.25">
      <c r="A130" s="201"/>
      <c r="B130" s="201"/>
      <c r="C130" s="201"/>
      <c r="D130" s="201"/>
    </row>
    <row r="131" spans="1:4" ht="15.75" x14ac:dyDescent="0.25">
      <c r="A131" s="201"/>
      <c r="B131" s="201"/>
      <c r="C131" s="201"/>
      <c r="D131" s="201"/>
    </row>
    <row r="132" spans="1:4" ht="15.75" x14ac:dyDescent="0.25">
      <c r="A132" s="201"/>
      <c r="B132" s="201"/>
      <c r="C132" s="201"/>
      <c r="D132" s="201"/>
    </row>
    <row r="133" spans="1:4" ht="15.75" x14ac:dyDescent="0.25">
      <c r="A133" s="201"/>
      <c r="B133" s="201"/>
      <c r="C133" s="201"/>
      <c r="D133" s="201"/>
    </row>
    <row r="134" spans="1:4" ht="15.75" x14ac:dyDescent="0.25">
      <c r="A134" s="201"/>
      <c r="B134" s="201"/>
      <c r="C134" s="201"/>
      <c r="D134" s="201"/>
    </row>
    <row r="135" spans="1:4" ht="15.75" x14ac:dyDescent="0.25">
      <c r="A135" s="201"/>
      <c r="B135" s="201"/>
      <c r="C135" s="201"/>
      <c r="D135" s="201"/>
    </row>
    <row r="136" spans="1:4" ht="15.75" x14ac:dyDescent="0.25">
      <c r="A136" s="201"/>
      <c r="B136" s="201"/>
      <c r="C136" s="201"/>
      <c r="D136" s="201"/>
    </row>
    <row r="137" spans="1:4" ht="15.75" x14ac:dyDescent="0.25">
      <c r="A137" s="201"/>
      <c r="B137" s="201"/>
      <c r="C137" s="201"/>
      <c r="D137" s="201"/>
    </row>
    <row r="138" spans="1:4" ht="15.75" x14ac:dyDescent="0.25">
      <c r="A138" s="201"/>
      <c r="B138" s="201"/>
      <c r="C138" s="201"/>
      <c r="D138" s="201"/>
    </row>
    <row r="139" spans="1:4" ht="15.75" x14ac:dyDescent="0.25">
      <c r="A139" s="201"/>
      <c r="B139" s="201"/>
      <c r="C139" s="201"/>
      <c r="D139" s="201"/>
    </row>
    <row r="140" spans="1:4" ht="15.75" x14ac:dyDescent="0.25">
      <c r="A140" s="201"/>
      <c r="B140" s="201"/>
      <c r="C140" s="201"/>
      <c r="D140" s="201"/>
    </row>
    <row r="141" spans="1:4" ht="15.75" x14ac:dyDescent="0.25">
      <c r="A141" s="201"/>
      <c r="B141" s="201"/>
      <c r="C141" s="201"/>
      <c r="D141" s="201"/>
    </row>
    <row r="142" spans="1:4" ht="15.75" x14ac:dyDescent="0.25">
      <c r="A142" s="201"/>
      <c r="B142" s="201"/>
      <c r="C142" s="201"/>
      <c r="D142" s="201"/>
    </row>
    <row r="143" spans="1:4" ht="15.75" x14ac:dyDescent="0.25">
      <c r="A143" s="201"/>
      <c r="B143" s="201"/>
      <c r="C143" s="201"/>
      <c r="D143" s="201"/>
    </row>
    <row r="144" spans="1:4" ht="15.75" x14ac:dyDescent="0.25">
      <c r="A144" s="201"/>
      <c r="B144" s="201"/>
      <c r="C144" s="201"/>
      <c r="D144" s="201"/>
    </row>
    <row r="145" spans="1:4" ht="15.75" x14ac:dyDescent="0.25">
      <c r="A145" s="201"/>
      <c r="B145" s="201"/>
      <c r="C145" s="201"/>
      <c r="D145" s="201"/>
    </row>
    <row r="146" spans="1:4" ht="15.75" x14ac:dyDescent="0.25">
      <c r="A146" s="201"/>
      <c r="B146" s="201"/>
      <c r="C146" s="201"/>
      <c r="D146" s="201"/>
    </row>
    <row r="147" spans="1:4" ht="15.75" x14ac:dyDescent="0.25">
      <c r="A147" s="201"/>
      <c r="B147" s="201"/>
      <c r="C147" s="201"/>
      <c r="D147" s="201"/>
    </row>
  </sheetData>
  <sheetProtection algorithmName="SHA-512" hashValue="OGXgkhlRHtlHivrsZCxdAWo6/YGdgSogVFFM8R8lrus7joYjZu2jXdN2AYRo+PSd7t9aMGGc6G1AqADJsF9nbg==" saltValue="RLHdDvkJb4sYZUkqGmp/Iw==" spinCount="100000" sheet="1" objects="1" scenarios="1" selectLockedCells="1"/>
  <mergeCells count="10">
    <mergeCell ref="E5:E6"/>
    <mergeCell ref="A4:D4"/>
    <mergeCell ref="A5:D5"/>
    <mergeCell ref="A9:D9"/>
    <mergeCell ref="A1:D1"/>
    <mergeCell ref="A2:D2"/>
    <mergeCell ref="A3:D3"/>
    <mergeCell ref="A6:D6"/>
    <mergeCell ref="A7:D7"/>
    <mergeCell ref="A8:D8"/>
  </mergeCells>
  <pageMargins left="0.70866141732283472" right="0.70866141732283472" top="0.74803149606299213" bottom="0.74803149606299213" header="0.31496062992125984" footer="0.31496062992125984"/>
  <pageSetup paperSize="9" scale="95" fitToHeight="0"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DC1EE-A5A8-4AC5-A508-3EE3DF046AF1}">
  <sheetPr codeName="Sheet17">
    <pageSetUpPr fitToPage="1"/>
  </sheetPr>
  <dimension ref="A1:E70"/>
  <sheetViews>
    <sheetView showGridLines="0" showRowColHeaders="0" workbookViewId="0">
      <selection activeCell="A10" sqref="A10"/>
    </sheetView>
  </sheetViews>
  <sheetFormatPr defaultRowHeight="15" x14ac:dyDescent="0.25"/>
  <cols>
    <col min="1" max="1" width="85.5703125" customWidth="1"/>
    <col min="2" max="2" width="18.140625" customWidth="1"/>
    <col min="3" max="3" width="25.42578125" customWidth="1"/>
    <col min="4" max="4" width="22.28515625" customWidth="1"/>
    <col min="5" max="5" width="63.140625" customWidth="1"/>
  </cols>
  <sheetData>
    <row r="1" spans="1:5" ht="29.25" thickBot="1" x14ac:dyDescent="0.3">
      <c r="A1" s="610" t="str">
        <f>+'Entry Sheet'!A8</f>
        <v xml:space="preserve">Enter the name of your business here </v>
      </c>
      <c r="B1" s="611"/>
      <c r="C1" s="611"/>
      <c r="D1" s="611"/>
      <c r="E1" s="624"/>
    </row>
    <row r="2" spans="1:5" ht="29.25" thickBot="1" x14ac:dyDescent="0.3">
      <c r="A2" s="625" t="s">
        <v>353</v>
      </c>
      <c r="B2" s="626"/>
      <c r="C2" s="626"/>
      <c r="D2" s="626"/>
      <c r="E2" s="627"/>
    </row>
    <row r="3" spans="1:5" ht="9.75" customHeight="1" thickBot="1" x14ac:dyDescent="0.3"/>
    <row r="4" spans="1:5" ht="38.25" customHeight="1" x14ac:dyDescent="0.25">
      <c r="A4" s="621" t="s">
        <v>354</v>
      </c>
      <c r="B4" s="622"/>
      <c r="C4" s="622"/>
      <c r="D4" s="622"/>
      <c r="E4" s="623"/>
    </row>
    <row r="5" spans="1:5" ht="41.25" customHeight="1" x14ac:dyDescent="0.25">
      <c r="A5" s="628" t="s">
        <v>541</v>
      </c>
      <c r="B5" s="629"/>
      <c r="C5" s="629"/>
      <c r="D5" s="629"/>
      <c r="E5" s="630"/>
    </row>
    <row r="6" spans="1:5" ht="40.5" customHeight="1" x14ac:dyDescent="0.25">
      <c r="A6" s="628" t="s">
        <v>355</v>
      </c>
      <c r="B6" s="629"/>
      <c r="C6" s="629"/>
      <c r="D6" s="629"/>
      <c r="E6" s="630"/>
    </row>
    <row r="7" spans="1:5" ht="43.5" customHeight="1" thickBot="1" x14ac:dyDescent="0.3">
      <c r="A7" s="618" t="s">
        <v>356</v>
      </c>
      <c r="B7" s="619"/>
      <c r="C7" s="619"/>
      <c r="D7" s="619"/>
      <c r="E7" s="620"/>
    </row>
    <row r="8" spans="1:5" ht="16.5" thickBot="1" x14ac:dyDescent="0.3">
      <c r="A8" s="1"/>
    </row>
    <row r="9" spans="1:5" ht="57" thickBot="1" x14ac:dyDescent="0.3">
      <c r="A9" s="300" t="s">
        <v>357</v>
      </c>
      <c r="B9" s="301" t="s">
        <v>358</v>
      </c>
      <c r="C9" s="301" t="s">
        <v>359</v>
      </c>
      <c r="D9" s="301" t="s">
        <v>360</v>
      </c>
      <c r="E9" s="302" t="s">
        <v>361</v>
      </c>
    </row>
    <row r="10" spans="1:5" ht="15.75" x14ac:dyDescent="0.25">
      <c r="A10" s="314" t="s">
        <v>362</v>
      </c>
      <c r="B10" s="306"/>
      <c r="C10" s="306"/>
      <c r="D10" s="306"/>
      <c r="E10" s="277"/>
    </row>
    <row r="11" spans="1:5" ht="15.75" x14ac:dyDescent="0.25">
      <c r="A11" s="308" t="s">
        <v>362</v>
      </c>
      <c r="B11" s="201"/>
      <c r="C11" s="201"/>
      <c r="D11" s="201"/>
      <c r="E11" s="279"/>
    </row>
    <row r="12" spans="1:5" ht="15.75" x14ac:dyDescent="0.25">
      <c r="A12" s="308" t="s">
        <v>362</v>
      </c>
      <c r="B12" s="201"/>
      <c r="C12" s="201"/>
      <c r="D12" s="201"/>
      <c r="E12" s="279"/>
    </row>
    <row r="13" spans="1:5" ht="15.75" x14ac:dyDescent="0.25">
      <c r="A13" s="308" t="s">
        <v>362</v>
      </c>
      <c r="B13" s="201"/>
      <c r="C13" s="201"/>
      <c r="D13" s="201"/>
      <c r="E13" s="279"/>
    </row>
    <row r="14" spans="1:5" ht="15.75" x14ac:dyDescent="0.25">
      <c r="A14" s="308" t="s">
        <v>362</v>
      </c>
      <c r="B14" s="201"/>
      <c r="C14" s="201"/>
      <c r="D14" s="201"/>
      <c r="E14" s="279"/>
    </row>
    <row r="15" spans="1:5" ht="15.75" x14ac:dyDescent="0.25">
      <c r="A15" s="308" t="s">
        <v>362</v>
      </c>
      <c r="B15" s="201"/>
      <c r="C15" s="201"/>
      <c r="D15" s="201"/>
      <c r="E15" s="279"/>
    </row>
    <row r="16" spans="1:5" ht="15.75" x14ac:dyDescent="0.25">
      <c r="A16" s="308" t="s">
        <v>362</v>
      </c>
      <c r="B16" s="201"/>
      <c r="C16" s="201"/>
      <c r="D16" s="201"/>
      <c r="E16" s="279"/>
    </row>
    <row r="17" spans="1:5" ht="15.75" x14ac:dyDescent="0.25">
      <c r="A17" s="308" t="s">
        <v>362</v>
      </c>
      <c r="B17" s="201"/>
      <c r="C17" s="201"/>
      <c r="D17" s="201"/>
      <c r="E17" s="279"/>
    </row>
    <row r="18" spans="1:5" ht="15.75" x14ac:dyDescent="0.25">
      <c r="A18" s="308" t="s">
        <v>362</v>
      </c>
      <c r="B18" s="201"/>
      <c r="C18" s="201"/>
      <c r="D18" s="201"/>
      <c r="E18" s="279"/>
    </row>
    <row r="19" spans="1:5" ht="15.75" x14ac:dyDescent="0.25">
      <c r="A19" s="308" t="s">
        <v>362</v>
      </c>
      <c r="B19" s="201"/>
      <c r="C19" s="201"/>
      <c r="D19" s="201"/>
      <c r="E19" s="279"/>
    </row>
    <row r="20" spans="1:5" ht="15.75" x14ac:dyDescent="0.25">
      <c r="A20" s="308" t="s">
        <v>362</v>
      </c>
      <c r="B20" s="201"/>
      <c r="C20" s="201"/>
      <c r="D20" s="201"/>
      <c r="E20" s="279"/>
    </row>
    <row r="21" spans="1:5" ht="16.5" thickBot="1" x14ac:dyDescent="0.3">
      <c r="A21" s="309" t="s">
        <v>362</v>
      </c>
      <c r="B21" s="310"/>
      <c r="C21" s="310"/>
      <c r="D21" s="310"/>
      <c r="E21" s="311"/>
    </row>
    <row r="22" spans="1:5" ht="15.75" x14ac:dyDescent="0.25">
      <c r="A22" s="1"/>
    </row>
    <row r="23" spans="1:5" ht="16.5" thickBot="1" x14ac:dyDescent="0.3">
      <c r="A23" s="1"/>
    </row>
    <row r="24" spans="1:5" ht="38.25" thickBot="1" x14ac:dyDescent="0.3">
      <c r="A24" s="303" t="s">
        <v>363</v>
      </c>
      <c r="B24" s="301" t="s">
        <v>364</v>
      </c>
      <c r="C24" s="301" t="s">
        <v>365</v>
      </c>
      <c r="D24" s="301" t="s">
        <v>366</v>
      </c>
      <c r="E24" s="302" t="s">
        <v>367</v>
      </c>
    </row>
    <row r="25" spans="1:5" ht="30.75" customHeight="1" x14ac:dyDescent="0.25">
      <c r="A25" s="324" t="s">
        <v>368</v>
      </c>
      <c r="B25" s="202"/>
      <c r="C25" s="202"/>
      <c r="D25" s="202"/>
      <c r="E25" s="284"/>
    </row>
    <row r="26" spans="1:5" ht="30.75" customHeight="1" x14ac:dyDescent="0.25">
      <c r="A26" s="308" t="s">
        <v>369</v>
      </c>
      <c r="B26" s="201"/>
      <c r="C26" s="201"/>
      <c r="D26" s="201"/>
      <c r="E26" s="279"/>
    </row>
    <row r="27" spans="1:5" ht="33.75" customHeight="1" x14ac:dyDescent="0.25">
      <c r="A27" s="308" t="s">
        <v>370</v>
      </c>
      <c r="B27" s="201"/>
      <c r="C27" s="201"/>
      <c r="D27" s="201"/>
      <c r="E27" s="279"/>
    </row>
    <row r="28" spans="1:5" ht="33.75" customHeight="1" x14ac:dyDescent="0.25">
      <c r="A28" s="308" t="s">
        <v>371</v>
      </c>
      <c r="B28" s="201"/>
      <c r="C28" s="201"/>
      <c r="D28" s="201"/>
      <c r="E28" s="279"/>
    </row>
    <row r="29" spans="1:5" ht="31.5" x14ac:dyDescent="0.25">
      <c r="A29" s="308" t="s">
        <v>372</v>
      </c>
      <c r="B29" s="201"/>
      <c r="C29" s="201"/>
      <c r="D29" s="201"/>
      <c r="E29" s="279"/>
    </row>
    <row r="30" spans="1:5" ht="32.25" customHeight="1" x14ac:dyDescent="0.25">
      <c r="A30" s="308" t="s">
        <v>373</v>
      </c>
      <c r="B30" s="201"/>
      <c r="C30" s="201"/>
      <c r="D30" s="201"/>
      <c r="E30" s="279"/>
    </row>
    <row r="31" spans="1:5" ht="31.5" x14ac:dyDescent="0.25">
      <c r="A31" s="308" t="s">
        <v>374</v>
      </c>
      <c r="B31" s="201"/>
      <c r="C31" s="201"/>
      <c r="D31" s="201"/>
      <c r="E31" s="279"/>
    </row>
    <row r="32" spans="1:5" ht="33.75" customHeight="1" x14ac:dyDescent="0.25">
      <c r="A32" s="308" t="s">
        <v>375</v>
      </c>
      <c r="B32" s="201"/>
      <c r="C32" s="201"/>
      <c r="D32" s="201"/>
      <c r="E32" s="279"/>
    </row>
    <row r="33" spans="1:5" ht="31.5" x14ac:dyDescent="0.25">
      <c r="A33" s="308" t="s">
        <v>376</v>
      </c>
      <c r="B33" s="201"/>
      <c r="C33" s="201"/>
      <c r="D33" s="201"/>
      <c r="E33" s="279"/>
    </row>
    <row r="34" spans="1:5" ht="29.25" customHeight="1" x14ac:dyDescent="0.25">
      <c r="A34" s="308" t="s">
        <v>377</v>
      </c>
      <c r="B34" s="201"/>
      <c r="C34" s="201"/>
      <c r="D34" s="201"/>
      <c r="E34" s="279"/>
    </row>
    <row r="35" spans="1:5" ht="31.5" x14ac:dyDescent="0.25">
      <c r="A35" s="308" t="s">
        <v>378</v>
      </c>
      <c r="B35" s="201"/>
      <c r="C35" s="201"/>
      <c r="D35" s="201"/>
      <c r="E35" s="279"/>
    </row>
    <row r="36" spans="1:5" ht="15.75" x14ac:dyDescent="0.25">
      <c r="A36" s="308" t="s">
        <v>362</v>
      </c>
      <c r="B36" s="201"/>
      <c r="C36" s="201"/>
      <c r="D36" s="201"/>
      <c r="E36" s="279"/>
    </row>
    <row r="37" spans="1:5" ht="15.75" x14ac:dyDescent="0.25">
      <c r="A37" s="308" t="s">
        <v>362</v>
      </c>
      <c r="B37" s="201"/>
      <c r="C37" s="201"/>
      <c r="D37" s="201"/>
      <c r="E37" s="279"/>
    </row>
    <row r="38" spans="1:5" ht="15.75" x14ac:dyDescent="0.25">
      <c r="A38" s="308" t="s">
        <v>362</v>
      </c>
      <c r="B38" s="201"/>
      <c r="C38" s="201"/>
      <c r="D38" s="201"/>
      <c r="E38" s="279"/>
    </row>
    <row r="39" spans="1:5" ht="15.75" x14ac:dyDescent="0.25">
      <c r="A39" s="308" t="s">
        <v>362</v>
      </c>
      <c r="B39" s="201"/>
      <c r="C39" s="201"/>
      <c r="D39" s="201"/>
      <c r="E39" s="279"/>
    </row>
    <row r="40" spans="1:5" ht="16.5" thickBot="1" x14ac:dyDescent="0.3">
      <c r="A40" s="309" t="s">
        <v>362</v>
      </c>
      <c r="B40" s="310"/>
      <c r="C40" s="310"/>
      <c r="D40" s="310"/>
      <c r="E40" s="311"/>
    </row>
    <row r="43" spans="1:5" ht="15.75" thickBot="1" x14ac:dyDescent="0.3"/>
    <row r="44" spans="1:5" ht="75.75" thickBot="1" x14ac:dyDescent="0.3">
      <c r="A44" s="304" t="s">
        <v>379</v>
      </c>
      <c r="B44" s="301" t="s">
        <v>380</v>
      </c>
      <c r="C44" s="301" t="s">
        <v>381</v>
      </c>
      <c r="D44" s="301" t="s">
        <v>382</v>
      </c>
      <c r="E44" s="302" t="s">
        <v>383</v>
      </c>
    </row>
    <row r="45" spans="1:5" ht="15.75" x14ac:dyDescent="0.25">
      <c r="A45" s="314"/>
      <c r="B45" s="306"/>
      <c r="C45" s="306"/>
      <c r="D45" s="306"/>
      <c r="E45" s="277"/>
    </row>
    <row r="46" spans="1:5" ht="15.75" x14ac:dyDescent="0.25">
      <c r="A46" s="308"/>
      <c r="B46" s="201"/>
      <c r="C46" s="201"/>
      <c r="D46" s="201"/>
      <c r="E46" s="279"/>
    </row>
    <row r="47" spans="1:5" ht="15.75" x14ac:dyDescent="0.25">
      <c r="A47" s="308"/>
      <c r="B47" s="201"/>
      <c r="C47" s="201"/>
      <c r="D47" s="201"/>
      <c r="E47" s="279"/>
    </row>
    <row r="48" spans="1:5" ht="15.75" x14ac:dyDescent="0.25">
      <c r="A48" s="308"/>
      <c r="B48" s="201"/>
      <c r="C48" s="201"/>
      <c r="D48" s="201"/>
      <c r="E48" s="279"/>
    </row>
    <row r="49" spans="1:5" ht="15.75" x14ac:dyDescent="0.25">
      <c r="A49" s="308"/>
      <c r="B49" s="201"/>
      <c r="C49" s="201"/>
      <c r="D49" s="201"/>
      <c r="E49" s="279"/>
    </row>
    <row r="50" spans="1:5" ht="15.75" x14ac:dyDescent="0.25">
      <c r="A50" s="308"/>
      <c r="B50" s="201"/>
      <c r="C50" s="201"/>
      <c r="D50" s="201"/>
      <c r="E50" s="279"/>
    </row>
    <row r="51" spans="1:5" ht="15.75" x14ac:dyDescent="0.25">
      <c r="A51" s="308"/>
      <c r="B51" s="201"/>
      <c r="C51" s="201"/>
      <c r="D51" s="201"/>
      <c r="E51" s="279"/>
    </row>
    <row r="52" spans="1:5" ht="15.75" x14ac:dyDescent="0.25">
      <c r="A52" s="308"/>
      <c r="B52" s="201"/>
      <c r="C52" s="201"/>
      <c r="D52" s="201"/>
      <c r="E52" s="279"/>
    </row>
    <row r="53" spans="1:5" ht="15.75" x14ac:dyDescent="0.25">
      <c r="A53" s="308"/>
      <c r="B53" s="201"/>
      <c r="C53" s="201"/>
      <c r="D53" s="201"/>
      <c r="E53" s="279"/>
    </row>
    <row r="54" spans="1:5" ht="15.75" x14ac:dyDescent="0.25">
      <c r="A54" s="308"/>
      <c r="B54" s="201"/>
      <c r="C54" s="201"/>
      <c r="D54" s="201"/>
      <c r="E54" s="279"/>
    </row>
    <row r="55" spans="1:5" ht="15.75" x14ac:dyDescent="0.25">
      <c r="A55" s="308"/>
      <c r="B55" s="201"/>
      <c r="C55" s="201"/>
      <c r="D55" s="201"/>
      <c r="E55" s="279"/>
    </row>
    <row r="56" spans="1:5" ht="15.75" x14ac:dyDescent="0.25">
      <c r="A56" s="308"/>
      <c r="B56" s="201"/>
      <c r="C56" s="201"/>
      <c r="D56" s="201"/>
      <c r="E56" s="279"/>
    </row>
    <row r="57" spans="1:5" ht="15.75" x14ac:dyDescent="0.25">
      <c r="A57" s="308"/>
      <c r="B57" s="201"/>
      <c r="C57" s="201"/>
      <c r="D57" s="201"/>
      <c r="E57" s="279"/>
    </row>
    <row r="58" spans="1:5" ht="15.75" x14ac:dyDescent="0.25">
      <c r="A58" s="308"/>
      <c r="B58" s="201"/>
      <c r="C58" s="201"/>
      <c r="D58" s="201"/>
      <c r="E58" s="279"/>
    </row>
    <row r="59" spans="1:5" ht="15.75" x14ac:dyDescent="0.25">
      <c r="A59" s="308"/>
      <c r="B59" s="201"/>
      <c r="C59" s="201"/>
      <c r="D59" s="201"/>
      <c r="E59" s="279"/>
    </row>
    <row r="60" spans="1:5" ht="15.75" x14ac:dyDescent="0.25">
      <c r="A60" s="308"/>
      <c r="B60" s="201"/>
      <c r="C60" s="201"/>
      <c r="D60" s="201"/>
      <c r="E60" s="279"/>
    </row>
    <row r="61" spans="1:5" ht="15.75" x14ac:dyDescent="0.25">
      <c r="A61" s="308"/>
      <c r="B61" s="201"/>
      <c r="C61" s="201"/>
      <c r="D61" s="201"/>
      <c r="E61" s="279"/>
    </row>
    <row r="62" spans="1:5" ht="15.75" x14ac:dyDescent="0.25">
      <c r="A62" s="308"/>
      <c r="B62" s="201"/>
      <c r="C62" s="201"/>
      <c r="D62" s="201"/>
      <c r="E62" s="279"/>
    </row>
    <row r="63" spans="1:5" ht="15.75" x14ac:dyDescent="0.25">
      <c r="A63" s="308"/>
      <c r="B63" s="201"/>
      <c r="C63" s="201"/>
      <c r="D63" s="201"/>
      <c r="E63" s="279"/>
    </row>
    <row r="64" spans="1:5" ht="15.75" x14ac:dyDescent="0.25">
      <c r="A64" s="308"/>
      <c r="B64" s="201"/>
      <c r="C64" s="201"/>
      <c r="D64" s="201"/>
      <c r="E64" s="279"/>
    </row>
    <row r="65" spans="1:5" ht="15.75" x14ac:dyDescent="0.25">
      <c r="A65" s="308"/>
      <c r="B65" s="201"/>
      <c r="C65" s="201"/>
      <c r="D65" s="201"/>
      <c r="E65" s="279"/>
    </row>
    <row r="66" spans="1:5" ht="15.75" x14ac:dyDescent="0.25">
      <c r="A66" s="308"/>
      <c r="B66" s="201"/>
      <c r="C66" s="201"/>
      <c r="D66" s="201"/>
      <c r="E66" s="279"/>
    </row>
    <row r="67" spans="1:5" ht="15.75" x14ac:dyDescent="0.25">
      <c r="A67" s="308"/>
      <c r="B67" s="201"/>
      <c r="C67" s="201"/>
      <c r="D67" s="201"/>
      <c r="E67" s="279"/>
    </row>
    <row r="68" spans="1:5" ht="15.75" x14ac:dyDescent="0.25">
      <c r="A68" s="308"/>
      <c r="B68" s="201"/>
      <c r="C68" s="201"/>
      <c r="D68" s="201"/>
      <c r="E68" s="279"/>
    </row>
    <row r="69" spans="1:5" ht="15.75" x14ac:dyDescent="0.25">
      <c r="A69" s="308"/>
      <c r="B69" s="201"/>
      <c r="C69" s="201"/>
      <c r="D69" s="201"/>
      <c r="E69" s="279"/>
    </row>
    <row r="70" spans="1:5" ht="16.5" thickBot="1" x14ac:dyDescent="0.3">
      <c r="A70" s="309"/>
      <c r="B70" s="310"/>
      <c r="C70" s="310"/>
      <c r="D70" s="310"/>
      <c r="E70" s="311"/>
    </row>
  </sheetData>
  <sheetProtection algorithmName="SHA-512" hashValue="srB06Qryy1dcOXVNpPYS5SJpWJYvL/rFA1+/rIZcxt0htucFu3R2omway2pZxonhHhLt9B5qaPVHt7KeO1rHjg==" saltValue="YgauHV9f6yx0IYCt+RHF+Q==" spinCount="100000" sheet="1" objects="1" scenarios="1" selectLockedCells="1"/>
  <mergeCells count="6">
    <mergeCell ref="A7:E7"/>
    <mergeCell ref="A4:E4"/>
    <mergeCell ref="A1:E1"/>
    <mergeCell ref="A2:E2"/>
    <mergeCell ref="A5:E5"/>
    <mergeCell ref="A6:E6"/>
  </mergeCells>
  <pageMargins left="0.7" right="0.7" top="0.75" bottom="0.75" header="0.3" footer="0.3"/>
  <pageSetup paperSize="9" scale="61" fitToHeight="0" orientation="landscape" horizontalDpi="4294967295" verticalDpi="4294967295" r:id="rId1"/>
  <rowBreaks count="2" manualBreakCount="2">
    <brk id="22" max="16383" man="1"/>
    <brk id="4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5BAC9-DF72-45FE-9726-28FA8A7A056A}">
  <sheetPr codeName="Sheet18">
    <pageSetUpPr fitToPage="1"/>
  </sheetPr>
  <dimension ref="A1:A13"/>
  <sheetViews>
    <sheetView showGridLines="0" showRowColHeaders="0" workbookViewId="0">
      <selection activeCell="A2" sqref="A2"/>
    </sheetView>
  </sheetViews>
  <sheetFormatPr defaultRowHeight="15" x14ac:dyDescent="0.25"/>
  <cols>
    <col min="1" max="1" width="178.7109375" customWidth="1"/>
  </cols>
  <sheetData>
    <row r="1" spans="1:1" ht="33.75" x14ac:dyDescent="0.25">
      <c r="A1" s="209" t="s">
        <v>384</v>
      </c>
    </row>
    <row r="2" spans="1:1" ht="112.5" x14ac:dyDescent="0.3">
      <c r="A2" s="416" t="s">
        <v>542</v>
      </c>
    </row>
    <row r="3" spans="1:1" ht="21.75" thickBot="1" x14ac:dyDescent="0.4">
      <c r="A3" s="210" t="str">
        <f>+'Entry Sheet'!A8</f>
        <v xml:space="preserve">Enter the name of your business here </v>
      </c>
    </row>
    <row r="5" spans="1:1" ht="39.75" x14ac:dyDescent="0.25">
      <c r="A5" s="193" t="s">
        <v>385</v>
      </c>
    </row>
    <row r="6" spans="1:1" x14ac:dyDescent="0.25">
      <c r="A6" s="189"/>
    </row>
    <row r="7" spans="1:1" ht="18.75" x14ac:dyDescent="0.3">
      <c r="A7" s="372" t="s">
        <v>198</v>
      </c>
    </row>
    <row r="8" spans="1:1" x14ac:dyDescent="0.25">
      <c r="A8" s="189"/>
    </row>
    <row r="9" spans="1:1" ht="18.75" x14ac:dyDescent="0.3">
      <c r="A9" s="372" t="s">
        <v>199</v>
      </c>
    </row>
    <row r="10" spans="1:1" x14ac:dyDescent="0.25">
      <c r="A10" s="189"/>
    </row>
    <row r="11" spans="1:1" ht="18.75" x14ac:dyDescent="0.3">
      <c r="A11" s="372" t="s">
        <v>200</v>
      </c>
    </row>
    <row r="12" spans="1:1" ht="18.75" x14ac:dyDescent="0.3">
      <c r="A12" s="190"/>
    </row>
    <row r="13" spans="1:1" ht="18.75" x14ac:dyDescent="0.3">
      <c r="A13" s="373" t="s">
        <v>201</v>
      </c>
    </row>
  </sheetData>
  <sheetProtection algorithmName="SHA-512" hashValue="Fd6r8eL2MGP7PsFag1Cel1zBAwdchqCzzbvyB83QzMsNItx802YsKYKR5ynqeAL951ouHE5ahaVuqOPzL7yzIw==" saltValue="GMcnBMvmnCr8NFE5pjGm/g==" spinCount="100000" sheet="1" objects="1" scenarios="1"/>
  <pageMargins left="0.7" right="0.7" top="0.75" bottom="0.75" header="0.3" footer="0.3"/>
  <pageSetup paperSize="9" scale="73" fitToHeight="0" orientation="landscape"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C9723-5783-4D71-85DA-9CA251F2E5DB}">
  <sheetPr codeName="Sheet19">
    <pageSetUpPr fitToPage="1"/>
  </sheetPr>
  <dimension ref="A1:E39"/>
  <sheetViews>
    <sheetView showGridLines="0" showRowColHeaders="0" workbookViewId="0">
      <selection activeCell="D12" sqref="D12"/>
    </sheetView>
  </sheetViews>
  <sheetFormatPr defaultRowHeight="15" x14ac:dyDescent="0.25"/>
  <cols>
    <col min="1" max="1" width="64.5703125" customWidth="1"/>
    <col min="2" max="2" width="18.140625" customWidth="1"/>
    <col min="3" max="3" width="18.85546875" customWidth="1"/>
    <col min="4" max="4" width="58.5703125" customWidth="1"/>
    <col min="5" max="5" width="51.7109375" customWidth="1"/>
  </cols>
  <sheetData>
    <row r="1" spans="1:5" ht="28.5" x14ac:dyDescent="0.25">
      <c r="A1" s="633" t="str">
        <f>+'Entry Sheet'!A8</f>
        <v xml:space="preserve">Enter the name of your business here </v>
      </c>
      <c r="B1" s="634"/>
      <c r="C1" s="634"/>
      <c r="D1" s="634"/>
      <c r="E1" s="634"/>
    </row>
    <row r="2" spans="1:5" ht="29.25" thickBot="1" x14ac:dyDescent="0.3">
      <c r="A2" s="635" t="s">
        <v>386</v>
      </c>
      <c r="B2" s="636"/>
      <c r="C2" s="636"/>
      <c r="D2" s="636"/>
      <c r="E2" s="636"/>
    </row>
    <row r="3" spans="1:5" ht="9.75" customHeight="1" thickBot="1" x14ac:dyDescent="0.3"/>
    <row r="4" spans="1:5" ht="38.25" customHeight="1" x14ac:dyDescent="0.25">
      <c r="A4" s="637" t="s">
        <v>387</v>
      </c>
      <c r="B4" s="638"/>
      <c r="C4" s="638"/>
      <c r="D4" s="638"/>
      <c r="E4" s="639"/>
    </row>
    <row r="5" spans="1:5" ht="42.75" customHeight="1" x14ac:dyDescent="0.25">
      <c r="A5" s="640" t="s">
        <v>543</v>
      </c>
      <c r="B5" s="641"/>
      <c r="C5" s="641"/>
      <c r="D5" s="641"/>
      <c r="E5" s="642"/>
    </row>
    <row r="6" spans="1:5" ht="51" customHeight="1" x14ac:dyDescent="0.25">
      <c r="A6" s="640" t="s">
        <v>388</v>
      </c>
      <c r="B6" s="641"/>
      <c r="C6" s="641"/>
      <c r="D6" s="641"/>
      <c r="E6" s="642"/>
    </row>
    <row r="7" spans="1:5" ht="33.75" customHeight="1" thickBot="1" x14ac:dyDescent="0.3">
      <c r="A7" s="643" t="s">
        <v>389</v>
      </c>
      <c r="B7" s="644"/>
      <c r="C7" s="644"/>
      <c r="D7" s="644"/>
      <c r="E7" s="645"/>
    </row>
    <row r="8" spans="1:5" ht="16.5" thickBot="1" x14ac:dyDescent="0.3">
      <c r="A8" s="1"/>
    </row>
    <row r="9" spans="1:5" ht="50.25" customHeight="1" thickBot="1" x14ac:dyDescent="0.3">
      <c r="A9" s="257" t="s">
        <v>390</v>
      </c>
      <c r="B9" s="646" t="s">
        <v>391</v>
      </c>
      <c r="C9" s="647"/>
      <c r="D9" s="650" t="s">
        <v>392</v>
      </c>
      <c r="E9" s="631" t="s">
        <v>393</v>
      </c>
    </row>
    <row r="10" spans="1:5" ht="21.75" thickBot="1" x14ac:dyDescent="0.3">
      <c r="A10" s="258" t="s">
        <v>394</v>
      </c>
      <c r="B10" s="649" t="s">
        <v>395</v>
      </c>
      <c r="C10" s="648" t="s">
        <v>396</v>
      </c>
      <c r="D10" s="648"/>
      <c r="E10" s="632"/>
    </row>
    <row r="11" spans="1:5" ht="19.5" thickBot="1" x14ac:dyDescent="0.3">
      <c r="A11" s="317" t="str">
        <f>+'5. Waste Tracker'!C3</f>
        <v>20??</v>
      </c>
      <c r="B11" s="649"/>
      <c r="C11" s="648"/>
      <c r="D11" s="648"/>
      <c r="E11" s="632"/>
    </row>
    <row r="12" spans="1:5" ht="15.75" x14ac:dyDescent="0.25">
      <c r="A12" s="305" t="s">
        <v>397</v>
      </c>
      <c r="B12" s="318">
        <f>+'5. Waste Tracker'!C6</f>
        <v>0</v>
      </c>
      <c r="C12" s="319">
        <f>+'5. Waste Tracker'!C7</f>
        <v>0</v>
      </c>
      <c r="D12" s="306"/>
      <c r="E12" s="277"/>
    </row>
    <row r="13" spans="1:5" ht="15.75" x14ac:dyDescent="0.25">
      <c r="A13" s="307" t="s">
        <v>272</v>
      </c>
      <c r="B13" s="238">
        <f>+'5. Waste Tracker'!C8</f>
        <v>0</v>
      </c>
      <c r="C13" s="237">
        <f>+'5. Waste Tracker'!C9</f>
        <v>0</v>
      </c>
      <c r="D13" s="201"/>
      <c r="E13" s="279"/>
    </row>
    <row r="14" spans="1:5" ht="15.75" x14ac:dyDescent="0.25">
      <c r="A14" s="307" t="s">
        <v>398</v>
      </c>
      <c r="B14" s="238">
        <f>+'5. Waste Tracker'!C10</f>
        <v>0</v>
      </c>
      <c r="C14" s="237">
        <f>+'5. Waste Tracker'!C11</f>
        <v>0</v>
      </c>
      <c r="D14" s="201"/>
      <c r="E14" s="279"/>
    </row>
    <row r="15" spans="1:5" ht="15.75" x14ac:dyDescent="0.25">
      <c r="A15" s="307" t="s">
        <v>274</v>
      </c>
      <c r="B15" s="238">
        <f>+'5. Waste Tracker'!C12</f>
        <v>0</v>
      </c>
      <c r="C15" s="237">
        <f>+'5. Waste Tracker'!C13</f>
        <v>0</v>
      </c>
      <c r="D15" s="201"/>
      <c r="E15" s="279"/>
    </row>
    <row r="16" spans="1:5" ht="15.75" x14ac:dyDescent="0.25">
      <c r="A16" s="307" t="s">
        <v>275</v>
      </c>
      <c r="B16" s="238">
        <f>+'5. Waste Tracker'!C14</f>
        <v>0</v>
      </c>
      <c r="C16" s="237">
        <f>+'5. Waste Tracker'!C15</f>
        <v>0</v>
      </c>
      <c r="D16" s="201"/>
      <c r="E16" s="279"/>
    </row>
    <row r="17" spans="1:5" ht="15.75" x14ac:dyDescent="0.25">
      <c r="A17" s="307" t="s">
        <v>399</v>
      </c>
      <c r="B17" s="238">
        <f>+'5. Waste Tracker'!C16</f>
        <v>0</v>
      </c>
      <c r="C17" s="237">
        <f>+'5. Waste Tracker'!C17</f>
        <v>0</v>
      </c>
      <c r="D17" s="201"/>
      <c r="E17" s="279"/>
    </row>
    <row r="18" spans="1:5" ht="15.75" x14ac:dyDescent="0.25">
      <c r="A18" s="307" t="s">
        <v>277</v>
      </c>
      <c r="B18" s="238">
        <f>+'5. Waste Tracker'!C18</f>
        <v>0</v>
      </c>
      <c r="C18" s="237">
        <f>+'5. Waste Tracker'!C19</f>
        <v>0</v>
      </c>
      <c r="D18" s="201"/>
      <c r="E18" s="279"/>
    </row>
    <row r="19" spans="1:5" ht="15.75" x14ac:dyDescent="0.25">
      <c r="A19" s="307" t="s">
        <v>278</v>
      </c>
      <c r="B19" s="238">
        <f>+'5. Waste Tracker'!C20</f>
        <v>0</v>
      </c>
      <c r="C19" s="237">
        <f>+'5. Waste Tracker'!C21</f>
        <v>0</v>
      </c>
      <c r="D19" s="201"/>
      <c r="E19" s="279"/>
    </row>
    <row r="20" spans="1:5" ht="15.75" x14ac:dyDescent="0.25">
      <c r="A20" s="307" t="s">
        <v>279</v>
      </c>
      <c r="B20" s="238">
        <f>+'5. Waste Tracker'!C22</f>
        <v>0</v>
      </c>
      <c r="C20" s="237">
        <f>+'5. Waste Tracker'!C23</f>
        <v>0</v>
      </c>
      <c r="D20" s="201"/>
      <c r="E20" s="279"/>
    </row>
    <row r="21" spans="1:5" ht="15.75" x14ac:dyDescent="0.25">
      <c r="A21" s="307" t="str">
        <f>+'5. Waste Tracker'!A24</f>
        <v>Other - Name it</v>
      </c>
      <c r="B21" s="238">
        <f>+'5. Waste Tracker'!C24</f>
        <v>0</v>
      </c>
      <c r="C21" s="237">
        <f>+'5. Waste Tracker'!C25</f>
        <v>0</v>
      </c>
      <c r="D21" s="201"/>
      <c r="E21" s="279"/>
    </row>
    <row r="22" spans="1:5" ht="15.75" x14ac:dyDescent="0.25">
      <c r="A22" s="307" t="str">
        <f>+'5. Waste Tracker'!A26</f>
        <v>Other - Name it</v>
      </c>
      <c r="B22" s="238">
        <f>+'5. Waste Tracker'!C26</f>
        <v>0</v>
      </c>
      <c r="C22" s="237">
        <f>+'5. Waste Tracker'!C27</f>
        <v>0</v>
      </c>
      <c r="D22" s="201"/>
      <c r="E22" s="279"/>
    </row>
    <row r="23" spans="1:5" ht="16.5" thickBot="1" x14ac:dyDescent="0.3">
      <c r="A23" s="320" t="str">
        <f>+'5. Waste Tracker'!A28</f>
        <v>Other - Name it</v>
      </c>
      <c r="B23" s="321">
        <f>+'5. Waste Tracker'!C28</f>
        <v>0</v>
      </c>
      <c r="C23" s="322">
        <f>+'5. Waste Tracker'!C29</f>
        <v>0</v>
      </c>
      <c r="D23" s="310"/>
      <c r="E23" s="311"/>
    </row>
    <row r="24" spans="1:5" ht="15.75" x14ac:dyDescent="0.25">
      <c r="A24" s="1"/>
    </row>
    <row r="25" spans="1:5" ht="16.5" thickBot="1" x14ac:dyDescent="0.3">
      <c r="A25" s="1"/>
    </row>
    <row r="26" spans="1:5" ht="57" thickBot="1" x14ac:dyDescent="0.3">
      <c r="A26" s="323" t="s">
        <v>400</v>
      </c>
      <c r="B26" s="301" t="s">
        <v>401</v>
      </c>
      <c r="C26" s="301" t="s">
        <v>402</v>
      </c>
      <c r="D26" s="302" t="s">
        <v>403</v>
      </c>
    </row>
    <row r="27" spans="1:5" ht="30.75" customHeight="1" x14ac:dyDescent="0.25">
      <c r="A27" s="312" t="s">
        <v>272</v>
      </c>
      <c r="B27" s="306"/>
      <c r="C27" s="306"/>
      <c r="D27" s="277"/>
    </row>
    <row r="28" spans="1:5" ht="33.75" customHeight="1" x14ac:dyDescent="0.25">
      <c r="A28" s="313" t="s">
        <v>404</v>
      </c>
      <c r="B28" s="201"/>
      <c r="C28" s="201"/>
      <c r="D28" s="279"/>
    </row>
    <row r="29" spans="1:5" ht="47.25" x14ac:dyDescent="0.25">
      <c r="A29" s="313" t="s">
        <v>405</v>
      </c>
      <c r="B29" s="201"/>
      <c r="C29" s="201"/>
      <c r="D29" s="279"/>
    </row>
    <row r="30" spans="1:5" ht="29.25" customHeight="1" x14ac:dyDescent="0.25">
      <c r="A30" s="313" t="s">
        <v>274</v>
      </c>
      <c r="B30" s="201"/>
      <c r="C30" s="201"/>
      <c r="D30" s="279"/>
    </row>
    <row r="31" spans="1:5" ht="36.75" customHeight="1" x14ac:dyDescent="0.25">
      <c r="A31" s="313" t="s">
        <v>406</v>
      </c>
      <c r="B31" s="201"/>
      <c r="C31" s="201"/>
      <c r="D31" s="279"/>
    </row>
    <row r="32" spans="1:5" ht="15.75" x14ac:dyDescent="0.25">
      <c r="A32" s="308" t="s">
        <v>407</v>
      </c>
      <c r="B32" s="201"/>
      <c r="C32" s="201"/>
      <c r="D32" s="279"/>
    </row>
    <row r="33" spans="1:4" ht="15.75" x14ac:dyDescent="0.25">
      <c r="A33" s="308" t="s">
        <v>407</v>
      </c>
      <c r="B33" s="201"/>
      <c r="C33" s="201"/>
      <c r="D33" s="279"/>
    </row>
    <row r="34" spans="1:4" ht="15.75" x14ac:dyDescent="0.25">
      <c r="A34" s="308" t="s">
        <v>407</v>
      </c>
      <c r="B34" s="201"/>
      <c r="C34" s="201"/>
      <c r="D34" s="279"/>
    </row>
    <row r="35" spans="1:4" ht="15.75" x14ac:dyDescent="0.25">
      <c r="A35" s="308" t="s">
        <v>407</v>
      </c>
      <c r="B35" s="201"/>
      <c r="C35" s="201"/>
      <c r="D35" s="279"/>
    </row>
    <row r="36" spans="1:4" ht="15.75" x14ac:dyDescent="0.25">
      <c r="A36" s="308" t="s">
        <v>407</v>
      </c>
      <c r="B36" s="201"/>
      <c r="C36" s="201"/>
      <c r="D36" s="279"/>
    </row>
    <row r="37" spans="1:4" ht="15.75" x14ac:dyDescent="0.25">
      <c r="A37" s="308" t="s">
        <v>407</v>
      </c>
      <c r="B37" s="201"/>
      <c r="C37" s="201"/>
      <c r="D37" s="279"/>
    </row>
    <row r="38" spans="1:4" ht="15.75" x14ac:dyDescent="0.25">
      <c r="A38" s="308" t="s">
        <v>407</v>
      </c>
      <c r="B38" s="201"/>
      <c r="C38" s="201"/>
      <c r="D38" s="279"/>
    </row>
    <row r="39" spans="1:4" ht="16.5" thickBot="1" x14ac:dyDescent="0.3">
      <c r="A39" s="309" t="s">
        <v>407</v>
      </c>
      <c r="B39" s="310"/>
      <c r="C39" s="310"/>
      <c r="D39" s="311"/>
    </row>
  </sheetData>
  <sheetProtection algorithmName="SHA-512" hashValue="ruorytjc226ke4wRmr58qPTpM4O+Qqnx7A1pqJ+pFoVICZPkXHZUB44W4e7KT+bXOzgg+uKQPLD7K1PoVipHbg==" saltValue="gCCTptA7DEmtFdm5/sIS8g==" spinCount="100000" sheet="1" objects="1" scenarios="1" selectLockedCells="1"/>
  <mergeCells count="11">
    <mergeCell ref="E9:E11"/>
    <mergeCell ref="A1:E1"/>
    <mergeCell ref="A2:E2"/>
    <mergeCell ref="A4:E4"/>
    <mergeCell ref="A5:E5"/>
    <mergeCell ref="A6:E6"/>
    <mergeCell ref="A7:E7"/>
    <mergeCell ref="B9:C9"/>
    <mergeCell ref="C10:C11"/>
    <mergeCell ref="B10:B11"/>
    <mergeCell ref="D9:D11"/>
  </mergeCells>
  <pageMargins left="0.7" right="0.7" top="0.75" bottom="0.75" header="0.3" footer="0.3"/>
  <pageSetup paperSize="9" scale="61" fitToHeight="0" orientation="landscape" horizontalDpi="4294967295" verticalDpi="4294967295"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285E2-7A1D-46D2-87D1-00B2D3812CC4}">
  <sheetPr codeName="Sheet1"/>
  <dimension ref="A2:I20"/>
  <sheetViews>
    <sheetView showGridLines="0" showRowColHeaders="0" zoomScaleNormal="100" workbookViewId="0">
      <selection activeCell="A15" sqref="A15:I15"/>
    </sheetView>
  </sheetViews>
  <sheetFormatPr defaultRowHeight="15" x14ac:dyDescent="0.25"/>
  <sheetData>
    <row r="2" spans="1:9" s="15" customFormat="1" ht="33.75" x14ac:dyDescent="0.5">
      <c r="A2" s="419" t="s">
        <v>12</v>
      </c>
      <c r="B2" s="419"/>
      <c r="C2" s="419"/>
      <c r="D2" s="419"/>
      <c r="E2" s="419"/>
      <c r="F2" s="419"/>
      <c r="G2" s="419"/>
      <c r="H2" s="419"/>
      <c r="I2" s="419"/>
    </row>
    <row r="3" spans="1:9" s="15" customFormat="1" ht="21" x14ac:dyDescent="0.35"/>
    <row r="4" spans="1:9" s="15" customFormat="1" ht="36" x14ac:dyDescent="0.55000000000000004">
      <c r="A4" s="420" t="s">
        <v>13</v>
      </c>
      <c r="B4" s="420"/>
      <c r="C4" s="420"/>
      <c r="D4" s="420"/>
      <c r="E4" s="420"/>
      <c r="F4" s="420"/>
      <c r="G4" s="420"/>
      <c r="H4" s="420"/>
      <c r="I4" s="420"/>
    </row>
    <row r="5" spans="1:9" s="15" customFormat="1" ht="21" x14ac:dyDescent="0.35"/>
    <row r="6" spans="1:9" s="15" customFormat="1" ht="26.25" x14ac:dyDescent="0.4">
      <c r="A6" s="16" t="s">
        <v>14</v>
      </c>
    </row>
    <row r="8" spans="1:9" ht="39.75" customHeight="1" x14ac:dyDescent="0.25">
      <c r="A8" s="418" t="s">
        <v>553</v>
      </c>
      <c r="B8" s="418"/>
      <c r="C8" s="418"/>
      <c r="D8" s="418"/>
      <c r="E8" s="418"/>
      <c r="F8" s="418"/>
      <c r="G8" s="418"/>
      <c r="H8" s="418"/>
      <c r="I8" s="418"/>
    </row>
    <row r="13" spans="1:9" s="15" customFormat="1" ht="26.25" x14ac:dyDescent="0.4">
      <c r="A13" s="16" t="s">
        <v>15</v>
      </c>
    </row>
    <row r="15" spans="1:9" ht="43.5" customHeight="1" x14ac:dyDescent="0.25">
      <c r="A15" s="418"/>
      <c r="B15" s="418"/>
      <c r="C15" s="418"/>
      <c r="D15" s="418"/>
      <c r="E15" s="418"/>
      <c r="F15" s="418"/>
      <c r="G15" s="418"/>
      <c r="H15" s="418"/>
      <c r="I15" s="418"/>
    </row>
    <row r="18" spans="1:9" s="15" customFormat="1" ht="26.25" x14ac:dyDescent="0.4">
      <c r="A18" s="16" t="s">
        <v>16</v>
      </c>
    </row>
    <row r="20" spans="1:9" ht="43.5" customHeight="1" x14ac:dyDescent="0.25">
      <c r="A20" s="418"/>
      <c r="B20" s="418"/>
      <c r="C20" s="418"/>
      <c r="D20" s="418"/>
      <c r="E20" s="418"/>
      <c r="F20" s="418"/>
      <c r="G20" s="418"/>
      <c r="H20" s="418"/>
      <c r="I20" s="418"/>
    </row>
  </sheetData>
  <sheetProtection algorithmName="SHA-512" hashValue="nsEsw0z1POeDyAK+yWq5VSLS8llvqchYnLazLjw4+APZZLwTG6rPqK4BEAE7Ogra//ek80XjSZ25kK16bdOHKQ==" saltValue="jIsKM12BChtVeLQf7OWYgQ==" spinCount="100000" sheet="1" selectLockedCells="1"/>
  <mergeCells count="5">
    <mergeCell ref="A20:I20"/>
    <mergeCell ref="A2:I2"/>
    <mergeCell ref="A4:I4"/>
    <mergeCell ref="A8:I8"/>
    <mergeCell ref="A15:I15"/>
  </mergeCells>
  <pageMargins left="0.70866141732283472" right="0.70866141732283472" top="0.74803149606299213" bottom="0.74803149606299213" header="0.31496062992125984" footer="0.31496062992125984"/>
  <pageSetup paperSize="9" orientation="portrait" horizontalDpi="4294967295" verticalDpi="4294967295"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A9EB6-CF3A-4DC4-B99F-6B065F9540EC}">
  <sheetPr codeName="Sheet20"/>
  <dimension ref="A1:E48"/>
  <sheetViews>
    <sheetView showGridLines="0" showRowColHeaders="0" workbookViewId="0">
      <selection activeCell="A10" sqref="A10"/>
    </sheetView>
  </sheetViews>
  <sheetFormatPr defaultRowHeight="15" x14ac:dyDescent="0.25"/>
  <cols>
    <col min="1" max="1" width="85.5703125" customWidth="1"/>
    <col min="2" max="2" width="18.140625" customWidth="1"/>
    <col min="3" max="3" width="23.85546875" customWidth="1"/>
    <col min="4" max="4" width="22.28515625" customWidth="1"/>
    <col min="5" max="5" width="44.42578125" customWidth="1"/>
  </cols>
  <sheetData>
    <row r="1" spans="1:5" ht="29.25" thickBot="1" x14ac:dyDescent="0.3">
      <c r="A1" s="610" t="str">
        <f>+'Entry Sheet'!A8</f>
        <v xml:space="preserve">Enter the name of your business here </v>
      </c>
      <c r="B1" s="611"/>
      <c r="C1" s="611"/>
      <c r="D1" s="611"/>
      <c r="E1" s="624"/>
    </row>
    <row r="2" spans="1:5" ht="29.25" thickBot="1" x14ac:dyDescent="0.3">
      <c r="A2" s="625" t="s">
        <v>408</v>
      </c>
      <c r="B2" s="626"/>
      <c r="C2" s="626"/>
      <c r="D2" s="626"/>
      <c r="E2" s="627"/>
    </row>
    <row r="3" spans="1:5" ht="9.75" customHeight="1" thickBot="1" x14ac:dyDescent="0.3"/>
    <row r="4" spans="1:5" ht="38.25" customHeight="1" x14ac:dyDescent="0.25">
      <c r="A4" s="621" t="s">
        <v>409</v>
      </c>
      <c r="B4" s="622"/>
      <c r="C4" s="622"/>
      <c r="D4" s="622"/>
      <c r="E4" s="623"/>
    </row>
    <row r="5" spans="1:5" ht="24.75" customHeight="1" x14ac:dyDescent="0.25">
      <c r="A5" s="628" t="s">
        <v>410</v>
      </c>
      <c r="B5" s="629"/>
      <c r="C5" s="629"/>
      <c r="D5" s="629"/>
      <c r="E5" s="630"/>
    </row>
    <row r="6" spans="1:5" ht="57.75" customHeight="1" x14ac:dyDescent="0.25">
      <c r="A6" s="628" t="s">
        <v>411</v>
      </c>
      <c r="B6" s="629"/>
      <c r="C6" s="629"/>
      <c r="D6" s="629"/>
      <c r="E6" s="630"/>
    </row>
    <row r="7" spans="1:5" ht="50.25" customHeight="1" thickBot="1" x14ac:dyDescent="0.3">
      <c r="A7" s="618" t="s">
        <v>412</v>
      </c>
      <c r="B7" s="619"/>
      <c r="C7" s="619"/>
      <c r="D7" s="619"/>
      <c r="E7" s="620"/>
    </row>
    <row r="8" spans="1:5" ht="16.5" thickBot="1" x14ac:dyDescent="0.3">
      <c r="A8" s="1"/>
    </row>
    <row r="9" spans="1:5" ht="75.75" thickBot="1" x14ac:dyDescent="0.3">
      <c r="A9" s="300" t="s">
        <v>357</v>
      </c>
      <c r="B9" s="301" t="s">
        <v>358</v>
      </c>
      <c r="C9" s="301" t="s">
        <v>359</v>
      </c>
      <c r="D9" s="301" t="s">
        <v>360</v>
      </c>
      <c r="E9" s="302" t="s">
        <v>361</v>
      </c>
    </row>
    <row r="10" spans="1:5" ht="15.75" x14ac:dyDescent="0.25">
      <c r="A10" s="314" t="s">
        <v>362</v>
      </c>
      <c r="B10" s="306"/>
      <c r="C10" s="306"/>
      <c r="D10" s="306"/>
      <c r="E10" s="277"/>
    </row>
    <row r="11" spans="1:5" ht="15.75" x14ac:dyDescent="0.25">
      <c r="A11" s="308" t="s">
        <v>362</v>
      </c>
      <c r="B11" s="201"/>
      <c r="C11" s="201"/>
      <c r="D11" s="201"/>
      <c r="E11" s="279"/>
    </row>
    <row r="12" spans="1:5" ht="15.75" x14ac:dyDescent="0.25">
      <c r="A12" s="308" t="s">
        <v>362</v>
      </c>
      <c r="B12" s="201"/>
      <c r="C12" s="201"/>
      <c r="D12" s="201"/>
      <c r="E12" s="279"/>
    </row>
    <row r="13" spans="1:5" ht="15.75" x14ac:dyDescent="0.25">
      <c r="A13" s="308" t="s">
        <v>362</v>
      </c>
      <c r="B13" s="201"/>
      <c r="C13" s="201"/>
      <c r="D13" s="201"/>
      <c r="E13" s="279"/>
    </row>
    <row r="14" spans="1:5" ht="15.75" x14ac:dyDescent="0.25">
      <c r="A14" s="308" t="s">
        <v>362</v>
      </c>
      <c r="B14" s="201"/>
      <c r="C14" s="201"/>
      <c r="D14" s="201"/>
      <c r="E14" s="279"/>
    </row>
    <row r="15" spans="1:5" ht="15.75" x14ac:dyDescent="0.25">
      <c r="A15" s="308" t="s">
        <v>362</v>
      </c>
      <c r="B15" s="201"/>
      <c r="C15" s="201"/>
      <c r="D15" s="201"/>
      <c r="E15" s="279"/>
    </row>
    <row r="16" spans="1:5" ht="15.75" x14ac:dyDescent="0.25">
      <c r="A16" s="308" t="s">
        <v>362</v>
      </c>
      <c r="B16" s="201"/>
      <c r="C16" s="201"/>
      <c r="D16" s="201"/>
      <c r="E16" s="279"/>
    </row>
    <row r="17" spans="1:5" ht="15.75" x14ac:dyDescent="0.25">
      <c r="A17" s="308" t="s">
        <v>362</v>
      </c>
      <c r="B17" s="201"/>
      <c r="C17" s="201"/>
      <c r="D17" s="201"/>
      <c r="E17" s="279"/>
    </row>
    <row r="18" spans="1:5" ht="15.75" x14ac:dyDescent="0.25">
      <c r="A18" s="308" t="s">
        <v>362</v>
      </c>
      <c r="B18" s="201"/>
      <c r="C18" s="201"/>
      <c r="D18" s="201"/>
      <c r="E18" s="279"/>
    </row>
    <row r="19" spans="1:5" ht="15.75" x14ac:dyDescent="0.25">
      <c r="A19" s="308" t="s">
        <v>362</v>
      </c>
      <c r="B19" s="201"/>
      <c r="C19" s="201"/>
      <c r="D19" s="201"/>
      <c r="E19" s="279"/>
    </row>
    <row r="20" spans="1:5" ht="15.75" x14ac:dyDescent="0.25">
      <c r="A20" s="308" t="s">
        <v>362</v>
      </c>
      <c r="B20" s="201"/>
      <c r="C20" s="201"/>
      <c r="D20" s="201"/>
      <c r="E20" s="279"/>
    </row>
    <row r="21" spans="1:5" ht="15.75" x14ac:dyDescent="0.25">
      <c r="A21" s="308" t="s">
        <v>362</v>
      </c>
      <c r="B21" s="201"/>
      <c r="C21" s="201"/>
      <c r="D21" s="201"/>
      <c r="E21" s="279"/>
    </row>
    <row r="22" spans="1:5" ht="16.5" thickBot="1" x14ac:dyDescent="0.3">
      <c r="A22" s="315"/>
      <c r="B22" s="316"/>
      <c r="C22" s="316"/>
      <c r="D22" s="316"/>
      <c r="E22" s="128"/>
    </row>
    <row r="23" spans="1:5" ht="16.5" thickBot="1" x14ac:dyDescent="0.3">
      <c r="A23" s="1"/>
    </row>
    <row r="24" spans="1:5" ht="38.25" thickBot="1" x14ac:dyDescent="0.3">
      <c r="A24" s="303" t="s">
        <v>363</v>
      </c>
      <c r="B24" s="301" t="s">
        <v>364</v>
      </c>
      <c r="C24" s="301" t="s">
        <v>365</v>
      </c>
      <c r="D24" s="301" t="s">
        <v>366</v>
      </c>
      <c r="E24" s="302" t="s">
        <v>367</v>
      </c>
    </row>
    <row r="25" spans="1:5" ht="30.75" customHeight="1" x14ac:dyDescent="0.25">
      <c r="A25" s="312" t="s">
        <v>413</v>
      </c>
      <c r="B25" s="306"/>
      <c r="C25" s="306"/>
      <c r="D25" s="306"/>
      <c r="E25" s="277"/>
    </row>
    <row r="26" spans="1:5" ht="33.75" customHeight="1" x14ac:dyDescent="0.25">
      <c r="A26" s="313" t="s">
        <v>414</v>
      </c>
      <c r="B26" s="201"/>
      <c r="C26" s="201"/>
      <c r="D26" s="201"/>
      <c r="E26" s="279"/>
    </row>
    <row r="27" spans="1:5" ht="29.25" customHeight="1" x14ac:dyDescent="0.25">
      <c r="A27" s="313" t="s">
        <v>415</v>
      </c>
      <c r="B27" s="201"/>
      <c r="C27" s="201"/>
      <c r="D27" s="201"/>
      <c r="E27" s="279"/>
    </row>
    <row r="28" spans="1:5" ht="32.25" customHeight="1" x14ac:dyDescent="0.25">
      <c r="A28" s="313" t="s">
        <v>416</v>
      </c>
      <c r="B28" s="201"/>
      <c r="C28" s="201"/>
      <c r="D28" s="201"/>
      <c r="E28" s="279"/>
    </row>
    <row r="29" spans="1:5" ht="32.25" customHeight="1" x14ac:dyDescent="0.25">
      <c r="A29" s="313" t="s">
        <v>417</v>
      </c>
      <c r="B29" s="201"/>
      <c r="C29" s="201"/>
      <c r="D29" s="201"/>
      <c r="E29" s="279"/>
    </row>
    <row r="30" spans="1:5" ht="33" customHeight="1" x14ac:dyDescent="0.25">
      <c r="A30" s="313" t="s">
        <v>418</v>
      </c>
      <c r="B30" s="201"/>
      <c r="C30" s="201"/>
      <c r="D30" s="201"/>
      <c r="E30" s="279"/>
    </row>
    <row r="31" spans="1:5" ht="15.75" x14ac:dyDescent="0.25">
      <c r="A31" s="308" t="s">
        <v>362</v>
      </c>
      <c r="B31" s="201"/>
      <c r="C31" s="201"/>
      <c r="D31" s="201"/>
      <c r="E31" s="279"/>
    </row>
    <row r="32" spans="1:5" ht="15.75" x14ac:dyDescent="0.25">
      <c r="A32" s="308" t="s">
        <v>362</v>
      </c>
      <c r="B32" s="201"/>
      <c r="C32" s="201"/>
      <c r="D32" s="201"/>
      <c r="E32" s="279"/>
    </row>
    <row r="33" spans="1:5" ht="15.75" x14ac:dyDescent="0.25">
      <c r="A33" s="308" t="s">
        <v>362</v>
      </c>
      <c r="B33" s="201"/>
      <c r="C33" s="201"/>
      <c r="D33" s="201"/>
      <c r="E33" s="279"/>
    </row>
    <row r="34" spans="1:5" ht="15.75" x14ac:dyDescent="0.25">
      <c r="A34" s="308" t="s">
        <v>362</v>
      </c>
      <c r="B34" s="201"/>
      <c r="C34" s="201"/>
      <c r="D34" s="201"/>
      <c r="E34" s="279"/>
    </row>
    <row r="35" spans="1:5" ht="15.75" x14ac:dyDescent="0.25">
      <c r="A35" s="308" t="s">
        <v>362</v>
      </c>
      <c r="B35" s="201"/>
      <c r="C35" s="201"/>
      <c r="D35" s="201"/>
      <c r="E35" s="279"/>
    </row>
    <row r="36" spans="1:5" ht="16.5" thickBot="1" x14ac:dyDescent="0.3">
      <c r="A36" s="309" t="s">
        <v>362</v>
      </c>
      <c r="B36" s="310"/>
      <c r="C36" s="310"/>
      <c r="D36" s="310"/>
      <c r="E36" s="311"/>
    </row>
    <row r="39" spans="1:5" ht="15.75" thickBot="1" x14ac:dyDescent="0.3"/>
    <row r="40" spans="1:5" ht="57" thickBot="1" x14ac:dyDescent="0.3">
      <c r="A40" s="304" t="s">
        <v>419</v>
      </c>
      <c r="B40" s="301" t="s">
        <v>420</v>
      </c>
      <c r="C40" s="301" t="s">
        <v>421</v>
      </c>
      <c r="D40" s="301" t="s">
        <v>422</v>
      </c>
      <c r="E40" s="302" t="s">
        <v>423</v>
      </c>
    </row>
    <row r="41" spans="1:5" ht="47.25" x14ac:dyDescent="0.25">
      <c r="A41" s="305" t="s">
        <v>424</v>
      </c>
      <c r="B41" s="213"/>
      <c r="C41" s="211" t="s">
        <v>425</v>
      </c>
      <c r="D41" s="306"/>
      <c r="E41" s="277"/>
    </row>
    <row r="42" spans="1:5" ht="47.25" x14ac:dyDescent="0.25">
      <c r="A42" s="307" t="s">
        <v>426</v>
      </c>
      <c r="B42" s="214"/>
      <c r="C42" s="212" t="s">
        <v>427</v>
      </c>
      <c r="D42" s="201"/>
      <c r="E42" s="279"/>
    </row>
    <row r="43" spans="1:5" ht="31.5" x14ac:dyDescent="0.25">
      <c r="A43" s="307" t="s">
        <v>428</v>
      </c>
      <c r="B43" s="214"/>
      <c r="C43" s="212" t="s">
        <v>429</v>
      </c>
      <c r="D43" s="201"/>
      <c r="E43" s="279"/>
    </row>
    <row r="44" spans="1:5" ht="31.5" x14ac:dyDescent="0.25">
      <c r="A44" s="307" t="s">
        <v>430</v>
      </c>
      <c r="B44" s="214"/>
      <c r="C44" s="212" t="s">
        <v>431</v>
      </c>
      <c r="D44" s="201"/>
      <c r="E44" s="279"/>
    </row>
    <row r="45" spans="1:5" ht="31.5" x14ac:dyDescent="0.25">
      <c r="A45" s="307" t="s">
        <v>432</v>
      </c>
      <c r="B45" s="214"/>
      <c r="C45" s="212" t="s">
        <v>433</v>
      </c>
      <c r="D45" s="201"/>
      <c r="E45" s="279"/>
    </row>
    <row r="46" spans="1:5" ht="30" customHeight="1" x14ac:dyDescent="0.25">
      <c r="A46" s="307" t="s">
        <v>434</v>
      </c>
      <c r="B46" s="214"/>
      <c r="C46" s="212" t="s">
        <v>435</v>
      </c>
      <c r="D46" s="201"/>
      <c r="E46" s="279"/>
    </row>
    <row r="47" spans="1:5" ht="15.75" x14ac:dyDescent="0.25">
      <c r="A47" s="308" t="s">
        <v>436</v>
      </c>
      <c r="B47" s="201"/>
      <c r="C47" s="201"/>
      <c r="D47" s="201"/>
      <c r="E47" s="279"/>
    </row>
    <row r="48" spans="1:5" ht="16.5" thickBot="1" x14ac:dyDescent="0.3">
      <c r="A48" s="309" t="s">
        <v>436</v>
      </c>
      <c r="B48" s="310"/>
      <c r="C48" s="310"/>
      <c r="D48" s="310"/>
      <c r="E48" s="311"/>
    </row>
  </sheetData>
  <sheetProtection algorithmName="SHA-512" hashValue="ylJhWjfMHBdLwl+Z44m7EwzegJcGUmwSCWSSYWPGPMjhoePzKUQZw4vIy1e2jJ+IwM5A+XWyXNf3e3+rr0ilfQ==" saltValue="h3UTQm89jtVDob57ZkXMfA==" spinCount="100000" sheet="1" objects="1" scenarios="1" selectLockedCells="1"/>
  <mergeCells count="6">
    <mergeCell ref="A7:E7"/>
    <mergeCell ref="A1:E1"/>
    <mergeCell ref="A2:E2"/>
    <mergeCell ref="A4:E4"/>
    <mergeCell ref="A5:E5"/>
    <mergeCell ref="A6:E6"/>
  </mergeCells>
  <phoneticPr fontId="51"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97289-25D5-45AB-8D32-3D8E86371FD7}">
  <sheetPr codeName="Sheet21"/>
  <dimension ref="A1:A18"/>
  <sheetViews>
    <sheetView showGridLines="0" showRowColHeaders="0" workbookViewId="0">
      <selection activeCell="A4" sqref="A4"/>
    </sheetView>
  </sheetViews>
  <sheetFormatPr defaultRowHeight="15" x14ac:dyDescent="0.25"/>
  <cols>
    <col min="1" max="1" width="133" customWidth="1"/>
  </cols>
  <sheetData>
    <row r="1" spans="1:1" ht="29.25" thickBot="1" x14ac:dyDescent="0.5">
      <c r="A1" s="200" t="str">
        <f>+'Entry Sheet'!A8</f>
        <v xml:space="preserve">Enter the name of your business here </v>
      </c>
    </row>
    <row r="2" spans="1:1" ht="29.25" thickBot="1" x14ac:dyDescent="0.5">
      <c r="A2" s="246" t="s">
        <v>437</v>
      </c>
    </row>
    <row r="3" spans="1:1" ht="94.5" thickBot="1" x14ac:dyDescent="0.3">
      <c r="A3" s="259" t="s">
        <v>438</v>
      </c>
    </row>
    <row r="4" spans="1:1" ht="15.75" x14ac:dyDescent="0.25">
      <c r="A4" s="202"/>
    </row>
    <row r="5" spans="1:1" ht="15.75" x14ac:dyDescent="0.25">
      <c r="A5" s="202"/>
    </row>
    <row r="6" spans="1:1" ht="15.75" x14ac:dyDescent="0.25">
      <c r="A6" s="202"/>
    </row>
    <row r="7" spans="1:1" ht="15.75" x14ac:dyDescent="0.25">
      <c r="A7" s="202"/>
    </row>
    <row r="8" spans="1:1" ht="15.75" x14ac:dyDescent="0.25">
      <c r="A8" s="202"/>
    </row>
    <row r="9" spans="1:1" ht="15.75" x14ac:dyDescent="0.25">
      <c r="A9" s="202"/>
    </row>
    <row r="10" spans="1:1" ht="15.75" x14ac:dyDescent="0.25">
      <c r="A10" s="202"/>
    </row>
    <row r="11" spans="1:1" ht="15.75" x14ac:dyDescent="0.25">
      <c r="A11" s="202"/>
    </row>
    <row r="12" spans="1:1" ht="15.75" x14ac:dyDescent="0.25">
      <c r="A12" s="202"/>
    </row>
    <row r="13" spans="1:1" ht="15.75" x14ac:dyDescent="0.25">
      <c r="A13" s="201"/>
    </row>
    <row r="14" spans="1:1" ht="15.75" x14ac:dyDescent="0.25">
      <c r="A14" s="201"/>
    </row>
    <row r="15" spans="1:1" ht="15.75" x14ac:dyDescent="0.25">
      <c r="A15" s="201"/>
    </row>
    <row r="16" spans="1:1" ht="15.75" x14ac:dyDescent="0.25">
      <c r="A16" s="201"/>
    </row>
    <row r="17" spans="1:1" ht="15.75" x14ac:dyDescent="0.25">
      <c r="A17" s="201"/>
    </row>
    <row r="18" spans="1:1" x14ac:dyDescent="0.25">
      <c r="A18" s="187"/>
    </row>
  </sheetData>
  <sheetProtection algorithmName="SHA-512" hashValue="OXoJqlJQnlMhBIsK4vOD9lykY7qwlDYpHAToLUMNDTKsTjrsyT/n7hmlmhxruCtRTjh9meeYEey5ZWM7tVM0yA==" saltValue="lCymXeJ7CatWpAVZfwGohA==" spinCount="100000"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063D1-62B1-4FBC-B912-1DC9F92F569F}">
  <sheetPr codeName="Sheet22">
    <pageSetUpPr fitToPage="1"/>
  </sheetPr>
  <dimension ref="A1:F12"/>
  <sheetViews>
    <sheetView showGridLines="0" showRowColHeaders="0" workbookViewId="0">
      <selection activeCell="A6" sqref="A6"/>
    </sheetView>
  </sheetViews>
  <sheetFormatPr defaultRowHeight="15" x14ac:dyDescent="0.25"/>
  <cols>
    <col min="1" max="1" width="155.28515625" customWidth="1"/>
  </cols>
  <sheetData>
    <row r="1" spans="1:6" ht="34.5" thickBot="1" x14ac:dyDescent="0.3">
      <c r="A1" s="261" t="str">
        <f>+'Entry Sheet'!A8</f>
        <v xml:space="preserve">Enter the name of your business here </v>
      </c>
    </row>
    <row r="2" spans="1:6" ht="34.5" thickBot="1" x14ac:dyDescent="0.3">
      <c r="A2" s="260" t="s">
        <v>439</v>
      </c>
    </row>
    <row r="3" spans="1:6" ht="375.75" customHeight="1" x14ac:dyDescent="0.25">
      <c r="A3" s="298" t="s">
        <v>440</v>
      </c>
      <c r="B3" s="651" t="s">
        <v>544</v>
      </c>
      <c r="C3" s="652"/>
      <c r="D3" s="652"/>
      <c r="E3" s="652"/>
      <c r="F3" s="653"/>
    </row>
    <row r="4" spans="1:6" ht="300.75" thickBot="1" x14ac:dyDescent="0.35">
      <c r="A4" s="299" t="s">
        <v>441</v>
      </c>
      <c r="B4" s="654"/>
      <c r="C4" s="655"/>
      <c r="D4" s="655"/>
      <c r="E4" s="655"/>
      <c r="F4" s="656"/>
    </row>
    <row r="5" spans="1:6" ht="15.75" thickBot="1" x14ac:dyDescent="0.3">
      <c r="A5" s="295"/>
    </row>
    <row r="6" spans="1:6" ht="18.75" x14ac:dyDescent="0.3">
      <c r="A6" s="369" t="s">
        <v>198</v>
      </c>
    </row>
    <row r="7" spans="1:6" x14ac:dyDescent="0.25">
      <c r="A7" s="296"/>
    </row>
    <row r="8" spans="1:6" ht="18.75" x14ac:dyDescent="0.3">
      <c r="A8" s="370" t="s">
        <v>199</v>
      </c>
    </row>
    <row r="9" spans="1:6" x14ac:dyDescent="0.25">
      <c r="A9" s="296"/>
    </row>
    <row r="10" spans="1:6" ht="18.75" x14ac:dyDescent="0.3">
      <c r="A10" s="370" t="s">
        <v>200</v>
      </c>
    </row>
    <row r="11" spans="1:6" ht="18.75" x14ac:dyDescent="0.3">
      <c r="A11" s="297"/>
    </row>
    <row r="12" spans="1:6" ht="19.5" thickBot="1" x14ac:dyDescent="0.35">
      <c r="A12" s="371" t="s">
        <v>201</v>
      </c>
    </row>
  </sheetData>
  <sheetProtection algorithmName="SHA-512" hashValue="mTM15TWB375jonm23dXZaQZKgIiJ3FBl1n220sELSl5dopIGv28sS7AE4i3BefIIlpTR+9BgnFPto0Quc4Te2g==" saltValue="g8ZsiJfE3qxY8P+pSDpkIQ==" spinCount="100000" sheet="1" objects="1" scenarios="1" selectLockedCells="1"/>
  <mergeCells count="1">
    <mergeCell ref="B3:F4"/>
  </mergeCells>
  <pageMargins left="0.7" right="0.7" top="0.75" bottom="0.75" header="0.3" footer="0.3"/>
  <pageSetup paperSize="9" scale="58" orientation="landscape"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18DDF-BF87-407D-A78C-DFCE641E4A4B}">
  <sheetPr codeName="Sheet23"/>
  <dimension ref="A1:C26"/>
  <sheetViews>
    <sheetView showGridLines="0" showRowColHeaders="0" workbookViewId="0">
      <selection activeCell="A4" sqref="A4"/>
    </sheetView>
  </sheetViews>
  <sheetFormatPr defaultRowHeight="15" x14ac:dyDescent="0.25"/>
  <cols>
    <col min="1" max="1" width="145.28515625" customWidth="1"/>
    <col min="2" max="2" width="2.5703125" customWidth="1"/>
    <col min="3" max="3" width="103.7109375" style="189" customWidth="1"/>
  </cols>
  <sheetData>
    <row r="1" spans="1:3" ht="34.5" thickBot="1" x14ac:dyDescent="0.3">
      <c r="A1" s="261" t="str">
        <f>+'Entry Sheet'!A8</f>
        <v xml:space="preserve">Enter the name of your business here </v>
      </c>
    </row>
    <row r="2" spans="1:3" ht="34.5" thickBot="1" x14ac:dyDescent="0.3">
      <c r="A2" s="262" t="s">
        <v>545</v>
      </c>
      <c r="C2" s="267" t="s">
        <v>442</v>
      </c>
    </row>
    <row r="3" spans="1:3" ht="47.25" customHeight="1" thickBot="1" x14ac:dyDescent="0.3">
      <c r="A3" s="270" t="s">
        <v>443</v>
      </c>
      <c r="C3" s="379" t="s">
        <v>444</v>
      </c>
    </row>
    <row r="4" spans="1:3" x14ac:dyDescent="0.25">
      <c r="A4" s="263"/>
      <c r="C4" s="660" t="s">
        <v>445</v>
      </c>
    </row>
    <row r="5" spans="1:3" x14ac:dyDescent="0.25">
      <c r="A5" s="264"/>
      <c r="C5" s="660"/>
    </row>
    <row r="6" spans="1:3" ht="15.75" customHeight="1" x14ac:dyDescent="0.25">
      <c r="A6" s="264"/>
      <c r="C6" s="660"/>
    </row>
    <row r="7" spans="1:3" x14ac:dyDescent="0.25">
      <c r="A7" s="264"/>
      <c r="C7" s="657" t="s">
        <v>446</v>
      </c>
    </row>
    <row r="8" spans="1:3" ht="19.5" customHeight="1" x14ac:dyDescent="0.25">
      <c r="A8" s="264"/>
      <c r="C8" s="657"/>
    </row>
    <row r="9" spans="1:3" ht="15" customHeight="1" x14ac:dyDescent="0.25">
      <c r="A9" s="264"/>
      <c r="C9" s="657"/>
    </row>
    <row r="10" spans="1:3" x14ac:dyDescent="0.25">
      <c r="A10" s="264"/>
      <c r="C10" s="657" t="s">
        <v>447</v>
      </c>
    </row>
    <row r="11" spans="1:3" x14ac:dyDescent="0.25">
      <c r="A11" s="264"/>
      <c r="C11" s="657"/>
    </row>
    <row r="12" spans="1:3" x14ac:dyDescent="0.25">
      <c r="A12" s="264"/>
      <c r="C12" s="268"/>
    </row>
    <row r="13" spans="1:3" ht="20.25" customHeight="1" x14ac:dyDescent="0.25">
      <c r="A13" s="264"/>
      <c r="C13" s="379" t="s">
        <v>448</v>
      </c>
    </row>
    <row r="14" spans="1:3" ht="15" customHeight="1" x14ac:dyDescent="0.25">
      <c r="A14" s="264"/>
      <c r="C14" s="268"/>
    </row>
    <row r="15" spans="1:3" x14ac:dyDescent="0.25">
      <c r="A15" s="264"/>
      <c r="C15" s="657" t="s">
        <v>449</v>
      </c>
    </row>
    <row r="16" spans="1:3" ht="20.25" customHeight="1" x14ac:dyDescent="0.25">
      <c r="A16" s="264"/>
      <c r="C16" s="657"/>
    </row>
    <row r="17" spans="1:3" ht="15" customHeight="1" x14ac:dyDescent="0.25">
      <c r="A17" s="264"/>
      <c r="C17" s="657" t="s">
        <v>450</v>
      </c>
    </row>
    <row r="18" spans="1:3" ht="15.75" customHeight="1" x14ac:dyDescent="0.25">
      <c r="A18" s="264"/>
      <c r="C18" s="657"/>
    </row>
    <row r="19" spans="1:3" x14ac:dyDescent="0.25">
      <c r="A19" s="264"/>
      <c r="C19" s="657"/>
    </row>
    <row r="20" spans="1:3" ht="15.75" x14ac:dyDescent="0.25">
      <c r="A20" s="264"/>
      <c r="C20" s="269"/>
    </row>
    <row r="21" spans="1:3" x14ac:dyDescent="0.25">
      <c r="A21" s="264"/>
      <c r="C21" s="658" t="s">
        <v>451</v>
      </c>
    </row>
    <row r="22" spans="1:3" ht="15.75" thickBot="1" x14ac:dyDescent="0.3">
      <c r="A22" s="265"/>
      <c r="C22" s="659"/>
    </row>
    <row r="23" spans="1:3" ht="15.75" x14ac:dyDescent="0.25">
      <c r="C23" s="266"/>
    </row>
    <row r="24" spans="1:3" ht="15.75" x14ac:dyDescent="0.25">
      <c r="C24" s="266"/>
    </row>
    <row r="26" spans="1:3" ht="15.75" x14ac:dyDescent="0.25">
      <c r="C26" s="2"/>
    </row>
  </sheetData>
  <sheetProtection algorithmName="SHA-512" hashValue="lTnH+NjVbZe9D3/iEA/HqoKPTUrbRRDEnbefO37roFxaFe4xozV6te01h0BM/gfCtD0WFrCSBCEbEMGEdH6uhw==" saltValue="2jZ8fxvkSan06iiMOGMC3g==" spinCount="100000" sheet="1" objects="1" scenarios="1"/>
  <mergeCells count="6">
    <mergeCell ref="C15:C16"/>
    <mergeCell ref="C17:C19"/>
    <mergeCell ref="C21:C22"/>
    <mergeCell ref="C4:C6"/>
    <mergeCell ref="C7:C9"/>
    <mergeCell ref="C10:C11"/>
  </mergeCells>
  <pageMargins left="0.7" right="0.7" top="0.75" bottom="0.75" header="0.3" footer="0.3"/>
  <pageSetup paperSize="9" orientation="landscape"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690B0-3297-4B8F-814B-B5008A2ED1CF}">
  <sheetPr codeName="Sheet24">
    <pageSetUpPr fitToPage="1"/>
  </sheetPr>
  <dimension ref="A1:J19"/>
  <sheetViews>
    <sheetView showGridLines="0" showRowColHeaders="0" workbookViewId="0">
      <selection activeCell="D10" sqref="D10"/>
    </sheetView>
  </sheetViews>
  <sheetFormatPr defaultRowHeight="15.75" x14ac:dyDescent="0.25"/>
  <cols>
    <col min="1" max="1" width="77.85546875" style="18" customWidth="1"/>
    <col min="2" max="2" width="69.7109375" style="18" customWidth="1"/>
  </cols>
  <sheetData>
    <row r="1" spans="1:10" ht="27" thickBot="1" x14ac:dyDescent="0.3">
      <c r="A1" s="661" t="str">
        <f>+'Entry Sheet'!A8</f>
        <v xml:space="preserve">Enter the name of your business here </v>
      </c>
      <c r="B1" s="662"/>
    </row>
    <row r="2" spans="1:10" ht="29.25" customHeight="1" thickBot="1" x14ac:dyDescent="0.3">
      <c r="A2" s="663" t="s">
        <v>452</v>
      </c>
      <c r="B2" s="664"/>
    </row>
    <row r="3" spans="1:10" ht="16.5" thickBot="1" x14ac:dyDescent="0.3"/>
    <row r="4" spans="1:10" ht="57" customHeight="1" thickBot="1" x14ac:dyDescent="0.3">
      <c r="A4" s="271" t="s">
        <v>453</v>
      </c>
      <c r="B4" s="31" t="s">
        <v>454</v>
      </c>
      <c r="D4" s="665" t="s">
        <v>546</v>
      </c>
      <c r="E4" s="666"/>
      <c r="F4" s="666"/>
      <c r="G4" s="666"/>
      <c r="H4" s="666"/>
      <c r="I4" s="666"/>
      <c r="J4" s="667"/>
    </row>
    <row r="5" spans="1:10" x14ac:dyDescent="0.25">
      <c r="A5" s="283"/>
      <c r="B5" s="284"/>
      <c r="D5" s="668"/>
      <c r="E5" s="669"/>
      <c r="F5" s="669"/>
      <c r="G5" s="669"/>
      <c r="H5" s="669"/>
      <c r="I5" s="669"/>
      <c r="J5" s="670"/>
    </row>
    <row r="6" spans="1:10" x14ac:dyDescent="0.25">
      <c r="A6" s="278"/>
      <c r="B6" s="279"/>
      <c r="D6" s="668"/>
      <c r="E6" s="669"/>
      <c r="F6" s="669"/>
      <c r="G6" s="669"/>
      <c r="H6" s="669"/>
      <c r="I6" s="669"/>
      <c r="J6" s="670"/>
    </row>
    <row r="7" spans="1:10" x14ac:dyDescent="0.25">
      <c r="A7" s="278"/>
      <c r="B7" s="279"/>
      <c r="D7" s="668"/>
      <c r="E7" s="669"/>
      <c r="F7" s="669"/>
      <c r="G7" s="669"/>
      <c r="H7" s="669"/>
      <c r="I7" s="669"/>
      <c r="J7" s="670"/>
    </row>
    <row r="8" spans="1:10" x14ac:dyDescent="0.25">
      <c r="A8" s="278"/>
      <c r="B8" s="279"/>
      <c r="D8" s="668"/>
      <c r="E8" s="669"/>
      <c r="F8" s="669"/>
      <c r="G8" s="669"/>
      <c r="H8" s="669"/>
      <c r="I8" s="669"/>
      <c r="J8" s="670"/>
    </row>
    <row r="9" spans="1:10" ht="16.5" thickBot="1" x14ac:dyDescent="0.3">
      <c r="A9" s="278"/>
      <c r="B9" s="279"/>
      <c r="D9" s="671"/>
      <c r="E9" s="672"/>
      <c r="F9" s="672"/>
      <c r="G9" s="672"/>
      <c r="H9" s="672"/>
      <c r="I9" s="672"/>
      <c r="J9" s="673"/>
    </row>
    <row r="10" spans="1:10" x14ac:dyDescent="0.25">
      <c r="A10" s="278"/>
      <c r="B10" s="279"/>
    </row>
    <row r="11" spans="1:10" x14ac:dyDescent="0.25">
      <c r="A11" s="278"/>
      <c r="B11" s="279"/>
    </row>
    <row r="12" spans="1:10" x14ac:dyDescent="0.25">
      <c r="A12" s="278"/>
      <c r="B12" s="279"/>
    </row>
    <row r="13" spans="1:10" x14ac:dyDescent="0.25">
      <c r="A13" s="278"/>
      <c r="B13" s="279"/>
    </row>
    <row r="14" spans="1:10" x14ac:dyDescent="0.25">
      <c r="A14" s="278"/>
      <c r="B14" s="279"/>
    </row>
    <row r="15" spans="1:10" x14ac:dyDescent="0.25">
      <c r="A15" s="278"/>
      <c r="B15" s="279"/>
    </row>
    <row r="16" spans="1:10" x14ac:dyDescent="0.25">
      <c r="A16" s="278"/>
      <c r="B16" s="279"/>
    </row>
    <row r="17" spans="1:2" x14ac:dyDescent="0.25">
      <c r="A17" s="278"/>
      <c r="B17" s="279"/>
    </row>
    <row r="18" spans="1:2" ht="16.5" thickBot="1" x14ac:dyDescent="0.3">
      <c r="A18" s="281"/>
      <c r="B18" s="282"/>
    </row>
    <row r="19" spans="1:2" x14ac:dyDescent="0.25">
      <c r="A19" s="23"/>
    </row>
  </sheetData>
  <sheetProtection algorithmName="SHA-512" hashValue="VVMR49dtwFm1ko0g73avATb41hylry5hRpFFh4x+wuFc5grwhuUGfxGdUFPyauN0ysuSzvUdu6eQct1olzN0Tw==" saltValue="3VczimK2u7ih4TULHIMQBg==" spinCount="100000" sheet="1" objects="1" scenarios="1"/>
  <mergeCells count="3">
    <mergeCell ref="A1:B1"/>
    <mergeCell ref="A2:B2"/>
    <mergeCell ref="D4:J9"/>
  </mergeCells>
  <pageMargins left="0.7" right="0.7" top="0.75" bottom="0.75" header="0.3" footer="0.3"/>
  <pageSetup paperSize="9" scale="88" fitToHeight="0" orientation="landscape" horizontalDpi="4294967295" verticalDpi="4294967295"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1BAE3-F1C9-4140-BB47-C945013E5902}">
  <sheetPr codeName="Sheet25">
    <pageSetUpPr fitToPage="1"/>
  </sheetPr>
  <dimension ref="A1:J64"/>
  <sheetViews>
    <sheetView showGridLines="0" workbookViewId="0">
      <selection activeCell="B6" sqref="B6"/>
    </sheetView>
  </sheetViews>
  <sheetFormatPr defaultRowHeight="15.75" x14ac:dyDescent="0.25"/>
  <cols>
    <col min="1" max="1" width="18.140625" style="22" customWidth="1"/>
    <col min="2" max="2" width="62.5703125" style="18" customWidth="1"/>
    <col min="3" max="3" width="66.140625" style="18" customWidth="1"/>
    <col min="4" max="4" width="20.7109375" style="18" hidden="1" customWidth="1"/>
    <col min="5" max="5" width="50.5703125" style="18" hidden="1" customWidth="1"/>
    <col min="6" max="6" width="9.140625" style="18"/>
    <col min="7" max="7" width="0" style="18" hidden="1" customWidth="1"/>
    <col min="8" max="8" width="74.42578125" style="18" customWidth="1"/>
    <col min="9" max="16384" width="9.140625" style="18"/>
  </cols>
  <sheetData>
    <row r="1" spans="1:10" ht="27" thickBot="1" x14ac:dyDescent="0.3">
      <c r="A1" s="661" t="str">
        <f>+'Entry Sheet'!A8</f>
        <v xml:space="preserve">Enter the name of your business here </v>
      </c>
      <c r="B1" s="674"/>
      <c r="C1" s="662"/>
    </row>
    <row r="2" spans="1:10" s="1" customFormat="1" ht="47.25" customHeight="1" thickBot="1" x14ac:dyDescent="0.75">
      <c r="A2" s="675" t="s">
        <v>455</v>
      </c>
      <c r="B2" s="676"/>
      <c r="C2" s="677"/>
      <c r="D2" s="96"/>
      <c r="E2" s="96"/>
      <c r="F2" s="18"/>
      <c r="G2" s="18"/>
      <c r="H2" s="18"/>
      <c r="I2" s="18"/>
      <c r="J2" s="18"/>
    </row>
    <row r="3" spans="1:10" ht="57" customHeight="1" thickBot="1" x14ac:dyDescent="0.3">
      <c r="A3" s="275" t="s">
        <v>456</v>
      </c>
      <c r="B3" s="77" t="s">
        <v>457</v>
      </c>
      <c r="C3" s="78" t="s">
        <v>458</v>
      </c>
      <c r="D3" s="91" t="s">
        <v>459</v>
      </c>
      <c r="E3" s="79" t="s">
        <v>107</v>
      </c>
      <c r="H3" s="285" t="s">
        <v>460</v>
      </c>
    </row>
    <row r="4" spans="1:10" ht="31.5" x14ac:dyDescent="0.25">
      <c r="A4" s="291" t="s">
        <v>461</v>
      </c>
      <c r="B4" s="276"/>
      <c r="C4" s="277"/>
      <c r="D4" s="273">
        <v>0</v>
      </c>
      <c r="E4" s="80"/>
    </row>
    <row r="5" spans="1:10" ht="31.5" x14ac:dyDescent="0.25">
      <c r="A5" s="292" t="s">
        <v>461</v>
      </c>
      <c r="B5" s="278"/>
      <c r="C5" s="279"/>
      <c r="D5" s="274">
        <v>0</v>
      </c>
      <c r="E5" s="81"/>
    </row>
    <row r="6" spans="1:10" ht="31.5" x14ac:dyDescent="0.25">
      <c r="A6" s="292" t="s">
        <v>461</v>
      </c>
      <c r="B6" s="278"/>
      <c r="C6" s="279"/>
      <c r="D6" s="274">
        <v>0</v>
      </c>
      <c r="E6" s="81"/>
      <c r="G6" s="272" t="s">
        <v>462</v>
      </c>
    </row>
    <row r="7" spans="1:10" ht="31.5" x14ac:dyDescent="0.25">
      <c r="A7" s="292" t="s">
        <v>461</v>
      </c>
      <c r="B7" s="278"/>
      <c r="C7" s="279"/>
      <c r="D7" s="274">
        <v>0</v>
      </c>
      <c r="E7" s="81"/>
      <c r="G7" s="18" t="s">
        <v>109</v>
      </c>
    </row>
    <row r="8" spans="1:10" ht="31.5" x14ac:dyDescent="0.25">
      <c r="A8" s="292" t="s">
        <v>461</v>
      </c>
      <c r="B8" s="278"/>
      <c r="C8" s="279"/>
      <c r="D8" s="274">
        <v>0</v>
      </c>
      <c r="E8" s="81"/>
      <c r="G8" s="18" t="s">
        <v>463</v>
      </c>
    </row>
    <row r="9" spans="1:10" ht="31.5" x14ac:dyDescent="0.25">
      <c r="A9" s="292" t="s">
        <v>461</v>
      </c>
      <c r="B9" s="278"/>
      <c r="C9" s="279"/>
      <c r="D9" s="274">
        <v>0</v>
      </c>
      <c r="E9" s="81"/>
      <c r="G9" s="18" t="s">
        <v>145</v>
      </c>
    </row>
    <row r="10" spans="1:10" ht="31.5" x14ac:dyDescent="0.25">
      <c r="A10" s="292" t="s">
        <v>461</v>
      </c>
      <c r="B10" s="278"/>
      <c r="C10" s="279"/>
      <c r="D10" s="274">
        <v>0</v>
      </c>
      <c r="E10" s="81"/>
      <c r="G10" s="18" t="s">
        <v>152</v>
      </c>
    </row>
    <row r="11" spans="1:10" ht="31.5" x14ac:dyDescent="0.25">
      <c r="A11" s="292" t="s">
        <v>461</v>
      </c>
      <c r="B11" s="278"/>
      <c r="C11" s="279"/>
      <c r="D11" s="274">
        <v>0</v>
      </c>
      <c r="E11" s="81"/>
      <c r="G11" s="18" t="s">
        <v>464</v>
      </c>
    </row>
    <row r="12" spans="1:10" ht="31.5" x14ac:dyDescent="0.25">
      <c r="A12" s="292" t="s">
        <v>461</v>
      </c>
      <c r="B12" s="278"/>
      <c r="C12" s="279"/>
      <c r="D12" s="274">
        <v>0</v>
      </c>
      <c r="E12" s="81"/>
      <c r="G12" s="18" t="s">
        <v>465</v>
      </c>
    </row>
    <row r="13" spans="1:10" ht="31.5" x14ac:dyDescent="0.25">
      <c r="A13" s="292" t="s">
        <v>461</v>
      </c>
      <c r="B13" s="278"/>
      <c r="C13" s="279"/>
      <c r="D13" s="274">
        <v>0</v>
      </c>
      <c r="E13" s="81"/>
      <c r="G13" s="18" t="s">
        <v>466</v>
      </c>
    </row>
    <row r="14" spans="1:10" ht="31.5" x14ac:dyDescent="0.25">
      <c r="A14" s="292" t="s">
        <v>461</v>
      </c>
      <c r="B14" s="278"/>
      <c r="C14" s="279"/>
      <c r="D14" s="274">
        <v>0</v>
      </c>
      <c r="E14" s="81"/>
      <c r="G14" s="18" t="s">
        <v>134</v>
      </c>
    </row>
    <row r="15" spans="1:10" ht="31.5" x14ac:dyDescent="0.25">
      <c r="A15" s="292" t="s">
        <v>461</v>
      </c>
      <c r="B15" s="278"/>
      <c r="C15" s="279"/>
      <c r="D15" s="274">
        <v>0</v>
      </c>
      <c r="E15" s="81"/>
      <c r="G15" s="18" t="s">
        <v>168</v>
      </c>
    </row>
    <row r="16" spans="1:10" ht="31.5" x14ac:dyDescent="0.25">
      <c r="A16" s="292" t="s">
        <v>461</v>
      </c>
      <c r="B16" s="278"/>
      <c r="C16" s="279"/>
      <c r="D16" s="274">
        <v>0</v>
      </c>
      <c r="E16" s="81"/>
      <c r="G16" s="18" t="s">
        <v>80</v>
      </c>
    </row>
    <row r="17" spans="1:5" ht="31.5" x14ac:dyDescent="0.25">
      <c r="A17" s="292" t="s">
        <v>461</v>
      </c>
      <c r="B17" s="278"/>
      <c r="C17" s="279"/>
      <c r="D17" s="274">
        <v>0</v>
      </c>
      <c r="E17" s="81"/>
    </row>
    <row r="18" spans="1:5" ht="31.5" x14ac:dyDescent="0.25">
      <c r="A18" s="292" t="s">
        <v>461</v>
      </c>
      <c r="B18" s="278"/>
      <c r="C18" s="279"/>
      <c r="D18" s="274">
        <v>0</v>
      </c>
      <c r="E18" s="81"/>
    </row>
    <row r="19" spans="1:5" ht="31.5" x14ac:dyDescent="0.25">
      <c r="A19" s="292" t="s">
        <v>461</v>
      </c>
      <c r="B19" s="278"/>
      <c r="C19" s="279"/>
      <c r="D19" s="274">
        <v>0</v>
      </c>
      <c r="E19" s="81"/>
    </row>
    <row r="20" spans="1:5" ht="31.5" x14ac:dyDescent="0.25">
      <c r="A20" s="292" t="s">
        <v>461</v>
      </c>
      <c r="B20" s="201"/>
      <c r="C20" s="279"/>
      <c r="D20" s="274">
        <v>0</v>
      </c>
      <c r="E20" s="81"/>
    </row>
    <row r="21" spans="1:5" ht="31.5" x14ac:dyDescent="0.25">
      <c r="A21" s="292" t="s">
        <v>461</v>
      </c>
      <c r="B21" s="201"/>
      <c r="C21" s="279"/>
      <c r="D21" s="274">
        <v>0</v>
      </c>
      <c r="E21" s="81"/>
    </row>
    <row r="22" spans="1:5" ht="31.5" x14ac:dyDescent="0.25">
      <c r="A22" s="292" t="s">
        <v>461</v>
      </c>
      <c r="B22" s="278"/>
      <c r="C22" s="279"/>
      <c r="D22" s="274">
        <v>0</v>
      </c>
      <c r="E22" s="81"/>
    </row>
    <row r="23" spans="1:5" ht="31.5" x14ac:dyDescent="0.25">
      <c r="A23" s="292" t="s">
        <v>461</v>
      </c>
      <c r="B23" s="278"/>
      <c r="C23" s="279"/>
      <c r="D23" s="274">
        <v>0</v>
      </c>
      <c r="E23" s="81"/>
    </row>
    <row r="24" spans="1:5" ht="31.5" x14ac:dyDescent="0.25">
      <c r="A24" s="292" t="s">
        <v>461</v>
      </c>
      <c r="B24" s="278"/>
      <c r="C24" s="279"/>
      <c r="D24" s="274">
        <v>0</v>
      </c>
      <c r="E24" s="81"/>
    </row>
    <row r="25" spans="1:5" ht="31.5" x14ac:dyDescent="0.25">
      <c r="A25" s="292" t="s">
        <v>461</v>
      </c>
      <c r="B25" s="278"/>
      <c r="C25" s="279"/>
      <c r="D25" s="274">
        <v>0</v>
      </c>
      <c r="E25" s="81"/>
    </row>
    <row r="26" spans="1:5" ht="31.5" x14ac:dyDescent="0.25">
      <c r="A26" s="292" t="s">
        <v>461</v>
      </c>
      <c r="B26" s="278"/>
      <c r="C26" s="279"/>
      <c r="D26" s="274">
        <v>0</v>
      </c>
      <c r="E26" s="81"/>
    </row>
    <row r="27" spans="1:5" ht="31.5" x14ac:dyDescent="0.25">
      <c r="A27" s="292" t="s">
        <v>461</v>
      </c>
      <c r="B27" s="201"/>
      <c r="C27" s="279"/>
      <c r="D27" s="274">
        <v>0</v>
      </c>
      <c r="E27" s="81"/>
    </row>
    <row r="28" spans="1:5" ht="31.5" x14ac:dyDescent="0.25">
      <c r="A28" s="292" t="s">
        <v>461</v>
      </c>
      <c r="B28" s="278"/>
      <c r="C28" s="280"/>
      <c r="D28" s="274">
        <v>0</v>
      </c>
      <c r="E28" s="81"/>
    </row>
    <row r="29" spans="1:5" ht="31.5" x14ac:dyDescent="0.25">
      <c r="A29" s="292" t="s">
        <v>461</v>
      </c>
      <c r="B29" s="278"/>
      <c r="C29" s="280"/>
      <c r="D29" s="274">
        <v>0</v>
      </c>
      <c r="E29" s="81"/>
    </row>
    <row r="30" spans="1:5" ht="31.5" x14ac:dyDescent="0.25">
      <c r="A30" s="292" t="s">
        <v>461</v>
      </c>
      <c r="B30" s="278"/>
      <c r="C30" s="280"/>
      <c r="D30" s="274">
        <v>0</v>
      </c>
      <c r="E30" s="81"/>
    </row>
    <row r="31" spans="1:5" ht="31.5" x14ac:dyDescent="0.25">
      <c r="A31" s="292" t="s">
        <v>461</v>
      </c>
      <c r="B31" s="278"/>
      <c r="C31" s="280"/>
      <c r="D31" s="274">
        <v>0</v>
      </c>
      <c r="E31" s="81"/>
    </row>
    <row r="32" spans="1:5" ht="31.5" x14ac:dyDescent="0.25">
      <c r="A32" s="292" t="s">
        <v>461</v>
      </c>
      <c r="B32" s="278"/>
      <c r="C32" s="280"/>
      <c r="D32" s="274">
        <v>0</v>
      </c>
      <c r="E32" s="81"/>
    </row>
    <row r="33" spans="1:5" ht="31.5" x14ac:dyDescent="0.25">
      <c r="A33" s="292" t="s">
        <v>461</v>
      </c>
      <c r="B33" s="278"/>
      <c r="C33" s="280"/>
      <c r="D33" s="274">
        <v>0</v>
      </c>
      <c r="E33" s="81"/>
    </row>
    <row r="34" spans="1:5" ht="31.5" x14ac:dyDescent="0.25">
      <c r="A34" s="292" t="s">
        <v>461</v>
      </c>
      <c r="B34" s="278"/>
      <c r="C34" s="280"/>
      <c r="D34" s="274">
        <v>0</v>
      </c>
      <c r="E34" s="81"/>
    </row>
    <row r="35" spans="1:5" ht="31.5" x14ac:dyDescent="0.25">
      <c r="A35" s="292" t="s">
        <v>461</v>
      </c>
      <c r="B35" s="278"/>
      <c r="C35" s="280"/>
      <c r="D35" s="274">
        <v>0</v>
      </c>
      <c r="E35" s="81"/>
    </row>
    <row r="36" spans="1:5" ht="31.5" x14ac:dyDescent="0.25">
      <c r="A36" s="292" t="s">
        <v>461</v>
      </c>
      <c r="B36" s="278"/>
      <c r="C36" s="280"/>
      <c r="D36" s="274">
        <v>0</v>
      </c>
      <c r="E36" s="81"/>
    </row>
    <row r="37" spans="1:5" ht="31.5" x14ac:dyDescent="0.25">
      <c r="A37" s="292" t="s">
        <v>461</v>
      </c>
      <c r="B37" s="278"/>
      <c r="C37" s="280"/>
      <c r="D37" s="274">
        <v>0</v>
      </c>
      <c r="E37" s="81"/>
    </row>
    <row r="38" spans="1:5" ht="31.5" x14ac:dyDescent="0.25">
      <c r="A38" s="292" t="s">
        <v>461</v>
      </c>
      <c r="B38" s="278"/>
      <c r="C38" s="280"/>
      <c r="D38" s="274">
        <v>0</v>
      </c>
      <c r="E38" s="81"/>
    </row>
    <row r="39" spans="1:5" ht="31.5" x14ac:dyDescent="0.25">
      <c r="A39" s="292" t="s">
        <v>461</v>
      </c>
      <c r="B39" s="278"/>
      <c r="C39" s="280"/>
      <c r="D39" s="274">
        <v>0</v>
      </c>
      <c r="E39" s="81"/>
    </row>
    <row r="40" spans="1:5" ht="31.5" x14ac:dyDescent="0.25">
      <c r="A40" s="292" t="s">
        <v>461</v>
      </c>
      <c r="B40" s="278"/>
      <c r="C40" s="280"/>
      <c r="D40" s="274">
        <v>0</v>
      </c>
      <c r="E40" s="81"/>
    </row>
    <row r="41" spans="1:5" ht="31.5" x14ac:dyDescent="0.25">
      <c r="A41" s="292" t="s">
        <v>461</v>
      </c>
      <c r="B41" s="278"/>
      <c r="C41" s="280"/>
      <c r="D41" s="274">
        <v>0</v>
      </c>
      <c r="E41" s="81"/>
    </row>
    <row r="42" spans="1:5" ht="32.25" thickBot="1" x14ac:dyDescent="0.3">
      <c r="A42" s="293" t="s">
        <v>461</v>
      </c>
      <c r="B42" s="281"/>
      <c r="C42" s="282"/>
      <c r="D42" s="274">
        <v>0</v>
      </c>
      <c r="E42" s="83"/>
    </row>
    <row r="43" spans="1:5" ht="27" customHeight="1" x14ac:dyDescent="0.25">
      <c r="B43" s="23"/>
    </row>
    <row r="45" spans="1:5" hidden="1" x14ac:dyDescent="0.25"/>
    <row r="46" spans="1:5" hidden="1" x14ac:dyDescent="0.25"/>
    <row r="47" spans="1:5" hidden="1" x14ac:dyDescent="0.25"/>
    <row r="48" spans="1:5"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sheetData>
  <sheetProtection algorithmName="SHA-512" hashValue="KwWyom/EZoYg4tWOLnsF204UH2JRDamn8V5lW9225qJE3viReb5t9shH1ZVBnyXMcDuQSIs5eb6ZsxMEpfGW1A==" saltValue="vT/fiqeN8+5g/AmNs+NrIw==" spinCount="100000" sheet="1" objects="1" scenarios="1" selectLockedCells="1"/>
  <mergeCells count="2">
    <mergeCell ref="A1:C1"/>
    <mergeCell ref="A2:C2"/>
  </mergeCells>
  <dataValidations count="1">
    <dataValidation type="list" allowBlank="1" showInputMessage="1" showErrorMessage="1" sqref="A4:A42" xr:uid="{D0A4BC0C-CE9C-4297-9955-8E438E05E544}">
      <formula1>$G$6:$G$16</formula1>
    </dataValidation>
  </dataValidations>
  <pageMargins left="0.70866141732283472" right="0.70866141732283472" top="0.74803149606299213" bottom="0.74803149606299213" header="0.31496062992125984" footer="0.31496062992125984"/>
  <pageSetup paperSize="9" scale="89" fitToHeight="0" orientation="landscape" horizontalDpi="300" verticalDpi="300" r:id="rId1"/>
  <headerFooter>
    <oddHeader>&amp;C&amp;"-,Bold"&amp;24&amp;UGREENMark - In-House Actions</oddHead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74389-640C-4F45-899A-60D2AB75A3C7}">
  <sheetPr codeName="Sheet26">
    <pageSetUpPr fitToPage="1"/>
  </sheetPr>
  <dimension ref="A1:F89"/>
  <sheetViews>
    <sheetView showGridLines="0" showRowColHeaders="0" zoomScaleNormal="100" workbookViewId="0">
      <pane ySplit="4" topLeftCell="A5" activePane="bottomLeft" state="frozen"/>
      <selection activeCell="G1" sqref="G1"/>
      <selection pane="bottomLeft" activeCell="C8" sqref="C8"/>
    </sheetView>
  </sheetViews>
  <sheetFormatPr defaultRowHeight="15.75" x14ac:dyDescent="0.25"/>
  <cols>
    <col min="1" max="1" width="18.140625" style="2" customWidth="1"/>
    <col min="2" max="2" width="62.5703125" style="1" customWidth="1"/>
    <col min="3" max="3" width="55.140625" style="4" customWidth="1"/>
    <col min="4" max="4" width="9.140625" style="1"/>
    <col min="5" max="5" width="104" style="1" customWidth="1"/>
    <col min="6" max="6" width="0" style="1" hidden="1" customWidth="1"/>
    <col min="7" max="16384" width="9.140625" style="1"/>
  </cols>
  <sheetData>
    <row r="1" spans="1:6" ht="47.25" customHeight="1" thickBot="1" x14ac:dyDescent="0.55000000000000004">
      <c r="A1" s="687" t="s">
        <v>467</v>
      </c>
      <c r="B1" s="688"/>
      <c r="C1" s="689"/>
    </row>
    <row r="2" spans="1:6" ht="31.5" customHeight="1" thickBot="1" x14ac:dyDescent="0.3">
      <c r="A2" s="690" t="str">
        <f>+'Entry Sheet'!A8</f>
        <v xml:space="preserve">Enter the name of your business here </v>
      </c>
      <c r="B2" s="691"/>
      <c r="C2" s="692"/>
      <c r="E2" s="678" t="s">
        <v>468</v>
      </c>
    </row>
    <row r="3" spans="1:6" ht="16.5" customHeight="1" thickBot="1" x14ac:dyDescent="0.3">
      <c r="A3" s="684"/>
      <c r="B3" s="685"/>
      <c r="C3" s="686"/>
      <c r="E3" s="679"/>
    </row>
    <row r="4" spans="1:6" ht="57" thickBot="1" x14ac:dyDescent="0.3">
      <c r="A4" s="91" t="s">
        <v>456</v>
      </c>
      <c r="B4" s="286" t="s">
        <v>469</v>
      </c>
      <c r="C4" s="160" t="s">
        <v>470</v>
      </c>
      <c r="E4" s="680"/>
    </row>
    <row r="5" spans="1:6" x14ac:dyDescent="0.25">
      <c r="A5" s="288" t="s">
        <v>127</v>
      </c>
      <c r="B5" s="289" t="s">
        <v>471</v>
      </c>
      <c r="C5" s="82"/>
    </row>
    <row r="6" spans="1:6" x14ac:dyDescent="0.25">
      <c r="A6" s="287" t="s">
        <v>156</v>
      </c>
      <c r="B6" s="87" t="s">
        <v>472</v>
      </c>
      <c r="C6" s="81"/>
    </row>
    <row r="7" spans="1:6" ht="31.5" x14ac:dyDescent="0.25">
      <c r="A7" s="287" t="s">
        <v>156</v>
      </c>
      <c r="B7" s="87" t="s">
        <v>473</v>
      </c>
      <c r="C7" s="81"/>
      <c r="F7" s="1" t="s">
        <v>456</v>
      </c>
    </row>
    <row r="8" spans="1:6" ht="31.5" x14ac:dyDescent="0.25">
      <c r="A8" s="287" t="s">
        <v>156</v>
      </c>
      <c r="B8" s="87" t="s">
        <v>474</v>
      </c>
      <c r="C8" s="81"/>
      <c r="F8" s="1" t="s">
        <v>127</v>
      </c>
    </row>
    <row r="9" spans="1:6" ht="47.25" x14ac:dyDescent="0.25">
      <c r="A9" s="287" t="s">
        <v>156</v>
      </c>
      <c r="B9" s="87" t="s">
        <v>475</v>
      </c>
      <c r="C9" s="81"/>
      <c r="F9" s="1" t="s">
        <v>156</v>
      </c>
    </row>
    <row r="10" spans="1:6" ht="31.5" x14ac:dyDescent="0.25">
      <c r="A10" s="287" t="s">
        <v>138</v>
      </c>
      <c r="B10" s="87" t="s">
        <v>476</v>
      </c>
      <c r="C10" s="81"/>
      <c r="F10" s="1" t="s">
        <v>138</v>
      </c>
    </row>
    <row r="11" spans="1:6" ht="63" x14ac:dyDescent="0.25">
      <c r="A11" s="287" t="s">
        <v>138</v>
      </c>
      <c r="B11" s="87" t="s">
        <v>477</v>
      </c>
      <c r="C11" s="81"/>
      <c r="F11" s="1" t="s">
        <v>152</v>
      </c>
    </row>
    <row r="12" spans="1:6" ht="47.25" x14ac:dyDescent="0.25">
      <c r="A12" s="287" t="s">
        <v>138</v>
      </c>
      <c r="B12" s="87" t="s">
        <v>478</v>
      </c>
      <c r="C12" s="81"/>
      <c r="F12" s="1" t="s">
        <v>145</v>
      </c>
    </row>
    <row r="13" spans="1:6" ht="47.25" x14ac:dyDescent="0.25">
      <c r="A13" s="287" t="s">
        <v>138</v>
      </c>
      <c r="B13" s="87" t="s">
        <v>479</v>
      </c>
      <c r="C13" s="81"/>
      <c r="F13" s="1" t="s">
        <v>109</v>
      </c>
    </row>
    <row r="14" spans="1:6" ht="31.5" x14ac:dyDescent="0.25">
      <c r="A14" s="287" t="s">
        <v>138</v>
      </c>
      <c r="B14" s="87" t="s">
        <v>480</v>
      </c>
      <c r="C14" s="81"/>
      <c r="F14" s="1" t="s">
        <v>168</v>
      </c>
    </row>
    <row r="15" spans="1:6" x14ac:dyDescent="0.25">
      <c r="A15" s="287" t="s">
        <v>138</v>
      </c>
      <c r="B15" s="87" t="s">
        <v>481</v>
      </c>
      <c r="C15" s="81"/>
      <c r="F15" s="1" t="s">
        <v>160</v>
      </c>
    </row>
    <row r="16" spans="1:6" ht="47.25" x14ac:dyDescent="0.25">
      <c r="A16" s="287" t="s">
        <v>138</v>
      </c>
      <c r="B16" s="87" t="s">
        <v>482</v>
      </c>
      <c r="C16" s="81"/>
      <c r="F16" s="1" t="s">
        <v>465</v>
      </c>
    </row>
    <row r="17" spans="1:6" ht="31.5" x14ac:dyDescent="0.25">
      <c r="A17" s="287" t="s">
        <v>138</v>
      </c>
      <c r="B17" s="87" t="s">
        <v>483</v>
      </c>
      <c r="C17" s="81"/>
      <c r="F17" s="1" t="s">
        <v>80</v>
      </c>
    </row>
    <row r="18" spans="1:6" ht="47.25" x14ac:dyDescent="0.25">
      <c r="A18" s="287" t="s">
        <v>138</v>
      </c>
      <c r="B18" s="87" t="s">
        <v>484</v>
      </c>
      <c r="C18" s="81"/>
    </row>
    <row r="19" spans="1:6" ht="47.25" x14ac:dyDescent="0.25">
      <c r="A19" s="287" t="s">
        <v>138</v>
      </c>
      <c r="B19" s="87" t="s">
        <v>485</v>
      </c>
      <c r="C19" s="81"/>
    </row>
    <row r="20" spans="1:6" ht="47.25" x14ac:dyDescent="0.25">
      <c r="A20" s="287" t="s">
        <v>138</v>
      </c>
      <c r="B20" s="87" t="s">
        <v>486</v>
      </c>
      <c r="C20" s="81"/>
    </row>
    <row r="21" spans="1:6" ht="31.5" x14ac:dyDescent="0.25">
      <c r="A21" s="287" t="s">
        <v>138</v>
      </c>
      <c r="B21" s="87" t="s">
        <v>487</v>
      </c>
      <c r="C21" s="81"/>
    </row>
    <row r="22" spans="1:6" ht="47.25" x14ac:dyDescent="0.25">
      <c r="A22" s="287" t="s">
        <v>138</v>
      </c>
      <c r="B22" s="87" t="s">
        <v>488</v>
      </c>
      <c r="C22" s="81"/>
    </row>
    <row r="23" spans="1:6" ht="47.25" x14ac:dyDescent="0.25">
      <c r="A23" s="287" t="s">
        <v>138</v>
      </c>
      <c r="B23" s="87" t="s">
        <v>489</v>
      </c>
      <c r="C23" s="81"/>
    </row>
    <row r="24" spans="1:6" x14ac:dyDescent="0.25">
      <c r="A24" s="287" t="s">
        <v>138</v>
      </c>
      <c r="B24" s="87" t="s">
        <v>490</v>
      </c>
      <c r="C24" s="81"/>
    </row>
    <row r="25" spans="1:6" ht="47.25" x14ac:dyDescent="0.25">
      <c r="A25" s="287" t="s">
        <v>138</v>
      </c>
      <c r="B25" s="87" t="s">
        <v>491</v>
      </c>
      <c r="C25" s="81"/>
    </row>
    <row r="26" spans="1:6" ht="31.5" x14ac:dyDescent="0.25">
      <c r="A26" s="287" t="s">
        <v>138</v>
      </c>
      <c r="B26" s="87" t="s">
        <v>492</v>
      </c>
      <c r="C26" s="81"/>
    </row>
    <row r="27" spans="1:6" ht="31.5" x14ac:dyDescent="0.25">
      <c r="A27" s="287" t="s">
        <v>138</v>
      </c>
      <c r="B27" s="87" t="s">
        <v>493</v>
      </c>
      <c r="C27" s="81"/>
    </row>
    <row r="28" spans="1:6" ht="63" x14ac:dyDescent="0.25">
      <c r="A28" s="287" t="s">
        <v>138</v>
      </c>
      <c r="B28" s="87" t="s">
        <v>494</v>
      </c>
      <c r="C28" s="81"/>
    </row>
    <row r="29" spans="1:6" ht="31.5" x14ac:dyDescent="0.25">
      <c r="A29" s="287" t="s">
        <v>138</v>
      </c>
      <c r="B29" s="87" t="s">
        <v>495</v>
      </c>
      <c r="C29" s="81"/>
    </row>
    <row r="30" spans="1:6" ht="47.25" x14ac:dyDescent="0.25">
      <c r="A30" s="287" t="s">
        <v>138</v>
      </c>
      <c r="B30" s="87" t="s">
        <v>496</v>
      </c>
      <c r="C30" s="81"/>
    </row>
    <row r="31" spans="1:6" ht="31.5" x14ac:dyDescent="0.25">
      <c r="A31" s="287" t="s">
        <v>138</v>
      </c>
      <c r="B31" s="87" t="s">
        <v>497</v>
      </c>
      <c r="C31" s="81"/>
    </row>
    <row r="32" spans="1:6" ht="31.5" x14ac:dyDescent="0.25">
      <c r="A32" s="287" t="s">
        <v>109</v>
      </c>
      <c r="B32" s="87" t="s">
        <v>498</v>
      </c>
      <c r="C32" s="81"/>
    </row>
    <row r="33" spans="1:3" ht="47.25" x14ac:dyDescent="0.25">
      <c r="A33" s="287" t="s">
        <v>160</v>
      </c>
      <c r="B33" s="87" t="s">
        <v>499</v>
      </c>
      <c r="C33" s="81"/>
    </row>
    <row r="34" spans="1:3" ht="31.5" x14ac:dyDescent="0.25">
      <c r="A34" s="287" t="s">
        <v>160</v>
      </c>
      <c r="B34" s="87" t="s">
        <v>500</v>
      </c>
      <c r="C34" s="81"/>
    </row>
    <row r="35" spans="1:3" ht="31.5" x14ac:dyDescent="0.25">
      <c r="A35" s="287" t="s">
        <v>160</v>
      </c>
      <c r="B35" s="87" t="s">
        <v>501</v>
      </c>
      <c r="C35" s="81"/>
    </row>
    <row r="36" spans="1:3" ht="47.25" x14ac:dyDescent="0.25">
      <c r="A36" s="287" t="s">
        <v>160</v>
      </c>
      <c r="B36" s="87" t="s">
        <v>502</v>
      </c>
      <c r="C36" s="81"/>
    </row>
    <row r="37" spans="1:3" ht="31.5" x14ac:dyDescent="0.25">
      <c r="A37" s="287" t="s">
        <v>160</v>
      </c>
      <c r="B37" s="87" t="s">
        <v>503</v>
      </c>
      <c r="C37" s="81"/>
    </row>
    <row r="38" spans="1:3" ht="31.5" x14ac:dyDescent="0.25">
      <c r="A38" s="287" t="s">
        <v>160</v>
      </c>
      <c r="B38" s="88" t="s">
        <v>504</v>
      </c>
      <c r="C38" s="81"/>
    </row>
    <row r="39" spans="1:3" ht="47.25" x14ac:dyDescent="0.25">
      <c r="A39" s="287" t="s">
        <v>160</v>
      </c>
      <c r="B39" s="87" t="s">
        <v>505</v>
      </c>
      <c r="C39" s="81"/>
    </row>
    <row r="40" spans="1:3" ht="47.25" x14ac:dyDescent="0.25">
      <c r="A40" s="287" t="s">
        <v>160</v>
      </c>
      <c r="B40" s="87" t="s">
        <v>506</v>
      </c>
      <c r="C40" s="81"/>
    </row>
    <row r="41" spans="1:3" ht="31.5" x14ac:dyDescent="0.25">
      <c r="A41" s="287" t="s">
        <v>160</v>
      </c>
      <c r="B41" s="87" t="s">
        <v>507</v>
      </c>
      <c r="C41" s="81"/>
    </row>
    <row r="42" spans="1:3" ht="31.5" x14ac:dyDescent="0.25">
      <c r="A42" s="287" t="s">
        <v>160</v>
      </c>
      <c r="B42" s="87" t="s">
        <v>508</v>
      </c>
      <c r="C42" s="81"/>
    </row>
    <row r="43" spans="1:3" x14ac:dyDescent="0.25">
      <c r="A43" s="287" t="s">
        <v>80</v>
      </c>
      <c r="B43" s="87" t="s">
        <v>509</v>
      </c>
      <c r="C43" s="81"/>
    </row>
    <row r="44" spans="1:3" ht="31.5" x14ac:dyDescent="0.25">
      <c r="A44" s="287" t="s">
        <v>465</v>
      </c>
      <c r="B44" s="87" t="s">
        <v>510</v>
      </c>
      <c r="C44" s="81"/>
    </row>
    <row r="45" spans="1:3" ht="31.5" x14ac:dyDescent="0.25">
      <c r="A45" s="287" t="s">
        <v>465</v>
      </c>
      <c r="B45" s="87" t="s">
        <v>511</v>
      </c>
      <c r="C45" s="81"/>
    </row>
    <row r="46" spans="1:3" ht="31.5" x14ac:dyDescent="0.25">
      <c r="A46" s="287" t="s">
        <v>465</v>
      </c>
      <c r="B46" s="87" t="s">
        <v>512</v>
      </c>
      <c r="C46" s="81"/>
    </row>
    <row r="47" spans="1:3" ht="31.5" x14ac:dyDescent="0.25">
      <c r="A47" s="287" t="s">
        <v>465</v>
      </c>
      <c r="B47" s="87" t="s">
        <v>513</v>
      </c>
      <c r="C47" s="81"/>
    </row>
    <row r="48" spans="1:3" x14ac:dyDescent="0.25">
      <c r="A48" s="287" t="s">
        <v>145</v>
      </c>
      <c r="B48" s="88" t="s">
        <v>514</v>
      </c>
      <c r="C48" s="81"/>
    </row>
    <row r="49" spans="1:3" x14ac:dyDescent="0.25">
      <c r="A49" s="287" t="s">
        <v>145</v>
      </c>
      <c r="B49" s="88" t="s">
        <v>515</v>
      </c>
      <c r="C49" s="81"/>
    </row>
    <row r="50" spans="1:3" x14ac:dyDescent="0.25">
      <c r="A50" s="287" t="s">
        <v>152</v>
      </c>
      <c r="B50" s="87" t="s">
        <v>516</v>
      </c>
      <c r="C50" s="81"/>
    </row>
    <row r="51" spans="1:3" ht="31.5" x14ac:dyDescent="0.25">
      <c r="A51" s="287" t="s">
        <v>152</v>
      </c>
      <c r="B51" s="87" t="s">
        <v>517</v>
      </c>
      <c r="C51" s="81"/>
    </row>
    <row r="52" spans="1:3" ht="31.5" x14ac:dyDescent="0.25">
      <c r="A52" s="287" t="s">
        <v>152</v>
      </c>
      <c r="B52" s="87" t="s">
        <v>518</v>
      </c>
      <c r="C52" s="81"/>
    </row>
    <row r="53" spans="1:3" ht="47.25" x14ac:dyDescent="0.25">
      <c r="A53" s="287" t="s">
        <v>152</v>
      </c>
      <c r="B53" s="87" t="s">
        <v>519</v>
      </c>
      <c r="C53" s="81"/>
    </row>
    <row r="54" spans="1:3" ht="47.25" x14ac:dyDescent="0.25">
      <c r="A54" s="287" t="s">
        <v>152</v>
      </c>
      <c r="B54" s="87" t="s">
        <v>520</v>
      </c>
      <c r="C54" s="81"/>
    </row>
    <row r="55" spans="1:3" ht="32.25" thickBot="1" x14ac:dyDescent="0.3">
      <c r="A55" s="290" t="s">
        <v>152</v>
      </c>
      <c r="B55" s="89" t="s">
        <v>521</v>
      </c>
      <c r="C55" s="83"/>
    </row>
    <row r="56" spans="1:3" x14ac:dyDescent="0.25">
      <c r="B56" s="5"/>
    </row>
    <row r="57" spans="1:3" ht="57" hidden="1" thickBot="1" x14ac:dyDescent="0.3">
      <c r="A57" s="8" t="s">
        <v>182</v>
      </c>
      <c r="B57" s="8" t="s">
        <v>183</v>
      </c>
    </row>
    <row r="58" spans="1:3" ht="18.75" hidden="1" x14ac:dyDescent="0.25">
      <c r="A58" s="6" t="e">
        <f>SUM(#REF!)</f>
        <v>#REF!</v>
      </c>
      <c r="B58" s="6" t="e">
        <f>SUM(#REF!)</f>
        <v>#REF!</v>
      </c>
    </row>
    <row r="59" spans="1:3" ht="19.5" hidden="1" thickBot="1" x14ac:dyDescent="0.3">
      <c r="A59" s="10" t="e">
        <f>+A58/B61</f>
        <v>#REF!</v>
      </c>
      <c r="B59" s="10" t="e">
        <f>+B58/B61</f>
        <v>#REF!</v>
      </c>
      <c r="C59" s="1"/>
    </row>
    <row r="60" spans="1:3" ht="19.5" hidden="1" thickBot="1" x14ac:dyDescent="0.3">
      <c r="A60" s="12"/>
      <c r="B60" s="13" t="s">
        <v>187</v>
      </c>
    </row>
    <row r="61" spans="1:3" ht="18.75" hidden="1" x14ac:dyDescent="0.25">
      <c r="A61" s="14"/>
      <c r="B61" s="11" t="e">
        <f>+B58+A58</f>
        <v>#REF!</v>
      </c>
    </row>
    <row r="62" spans="1:3" ht="38.25" hidden="1" thickBot="1" x14ac:dyDescent="0.3">
      <c r="A62" s="7" t="s">
        <v>189</v>
      </c>
      <c r="B62" s="9" t="e">
        <f>+A58/2</f>
        <v>#REF!</v>
      </c>
    </row>
    <row r="63" spans="1:3" hidden="1" x14ac:dyDescent="0.25">
      <c r="A63" s="1"/>
      <c r="C63" s="1"/>
    </row>
    <row r="64" spans="1:3" hidden="1" x14ac:dyDescent="0.25"/>
    <row r="65" spans="1:3" hidden="1" x14ac:dyDescent="0.25">
      <c r="A65" s="681"/>
      <c r="B65" s="681"/>
      <c r="C65" s="681"/>
    </row>
    <row r="66" spans="1:3" hidden="1" x14ac:dyDescent="0.25">
      <c r="A66" s="682"/>
      <c r="B66" s="682"/>
      <c r="C66" s="682"/>
    </row>
    <row r="67" spans="1:3" hidden="1" x14ac:dyDescent="0.25">
      <c r="A67" s="682"/>
      <c r="B67" s="682"/>
      <c r="C67" s="682"/>
    </row>
    <row r="68" spans="1:3" hidden="1" x14ac:dyDescent="0.25">
      <c r="A68" s="682"/>
      <c r="B68" s="682"/>
      <c r="C68" s="682"/>
    </row>
    <row r="69" spans="1:3" ht="16.5" hidden="1" thickBot="1" x14ac:dyDescent="0.3">
      <c r="A69" s="683"/>
      <c r="B69" s="683"/>
      <c r="C69" s="683"/>
    </row>
    <row r="70" spans="1:3" hidden="1" x14ac:dyDescent="0.25">
      <c r="A70" s="1"/>
      <c r="C70" s="1"/>
    </row>
    <row r="71" spans="1:3" hidden="1" x14ac:dyDescent="0.25">
      <c r="A71" s="1"/>
      <c r="C71" s="1"/>
    </row>
    <row r="72" spans="1:3" hidden="1" x14ac:dyDescent="0.25"/>
    <row r="73" spans="1:3" hidden="1" x14ac:dyDescent="0.25"/>
    <row r="74" spans="1:3" hidden="1" x14ac:dyDescent="0.25"/>
    <row r="75" spans="1:3" hidden="1" x14ac:dyDescent="0.25"/>
    <row r="76" spans="1:3" hidden="1" x14ac:dyDescent="0.25"/>
    <row r="77" spans="1:3" hidden="1" x14ac:dyDescent="0.25">
      <c r="C77" s="1"/>
    </row>
    <row r="78" spans="1:3" hidden="1" x14ac:dyDescent="0.25">
      <c r="C78" s="1"/>
    </row>
    <row r="79" spans="1:3" hidden="1" x14ac:dyDescent="0.25">
      <c r="C79" s="1"/>
    </row>
    <row r="80" spans="1:3" hidden="1" x14ac:dyDescent="0.25">
      <c r="C80" s="1"/>
    </row>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sheetData>
  <sheetProtection algorithmName="SHA-512" hashValue="8l2H32vDj0HwWQx8T9KcpxPVVv94QCig4GwrBIiJ5vMoT99icCvBErQlZxv+vZBmIk8G0f2H/B9VxAlSQvBlJw==" saltValue="MkgnOqUxkq3wNnToeNUFvQ==" spinCount="100000" sheet="1" objects="1" scenarios="1"/>
  <sortState xmlns:xlrd2="http://schemas.microsoft.com/office/spreadsheetml/2017/richdata2" ref="A5:B55">
    <sortCondition ref="A5:A55"/>
  </sortState>
  <mergeCells count="5">
    <mergeCell ref="E2:E4"/>
    <mergeCell ref="A65:C69"/>
    <mergeCell ref="A3:C3"/>
    <mergeCell ref="A1:C1"/>
    <mergeCell ref="A2:C2"/>
  </mergeCells>
  <dataValidations count="1">
    <dataValidation type="list" allowBlank="1" showInputMessage="1" showErrorMessage="1" sqref="A5:A55" xr:uid="{A083B990-BFE3-4EA7-86D1-07FA1B991E30}">
      <formula1>$F$7:$F$17</formula1>
    </dataValidation>
  </dataValidations>
  <pageMargins left="0.70866141732283472" right="0.70866141732283472" top="0.74803149606299213" bottom="0.74803149606299213" header="0.31496062992125984" footer="0.31496062992125984"/>
  <pageSetup paperSize="9" scale="62" fitToHeight="0" orientation="landscape" horizontalDpi="300" verticalDpi="300" r:id="rId1"/>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3AF71-0B8F-4989-A3FD-C1276087BEC9}">
  <sheetPr codeName="Sheet2">
    <pageSetUpPr fitToPage="1"/>
  </sheetPr>
  <dimension ref="A3:D23"/>
  <sheetViews>
    <sheetView showGridLines="0" showRowColHeaders="0" workbookViewId="0">
      <selection activeCell="D26" sqref="D26"/>
    </sheetView>
  </sheetViews>
  <sheetFormatPr defaultRowHeight="15" x14ac:dyDescent="0.25"/>
  <cols>
    <col min="1" max="1" width="30.85546875" style="42" customWidth="1"/>
    <col min="2" max="2" width="24" style="42" customWidth="1"/>
    <col min="3" max="3" width="19.85546875" style="42" customWidth="1"/>
    <col min="4" max="4" width="24.28515625" style="42" customWidth="1"/>
    <col min="5" max="5" width="21.5703125" style="42" customWidth="1"/>
    <col min="6" max="16384" width="9.140625" style="42"/>
  </cols>
  <sheetData>
    <row r="3" spans="1:4" ht="18.75" customHeight="1" x14ac:dyDescent="0.25">
      <c r="A3" s="421" t="s">
        <v>17</v>
      </c>
      <c r="B3" s="421"/>
      <c r="C3" s="421"/>
      <c r="D3" s="421"/>
    </row>
    <row r="4" spans="1:4" x14ac:dyDescent="0.25">
      <c r="A4" s="421"/>
      <c r="B4" s="421"/>
      <c r="C4" s="421"/>
      <c r="D4" s="421"/>
    </row>
    <row r="5" spans="1:4" ht="15.75" thickBot="1" x14ac:dyDescent="0.3"/>
    <row r="6" spans="1:4" ht="24" thickBot="1" x14ac:dyDescent="0.3">
      <c r="A6" s="424" t="s">
        <v>18</v>
      </c>
      <c r="B6" s="425"/>
      <c r="C6" s="425"/>
      <c r="D6" s="427" t="s">
        <v>19</v>
      </c>
    </row>
    <row r="7" spans="1:4" ht="19.5" thickBot="1" x14ac:dyDescent="0.3">
      <c r="A7" s="43"/>
      <c r="B7" s="44" t="s">
        <v>20</v>
      </c>
      <c r="C7" s="45" t="s">
        <v>21</v>
      </c>
      <c r="D7" s="428"/>
    </row>
    <row r="8" spans="1:4" ht="15.75" hidden="1" customHeight="1" thickBot="1" x14ac:dyDescent="0.3">
      <c r="A8" s="46"/>
      <c r="B8" s="47"/>
      <c r="C8" s="48"/>
      <c r="D8" s="49"/>
    </row>
    <row r="9" spans="1:4" ht="21.75" thickBot="1" x14ac:dyDescent="0.3">
      <c r="A9" s="50" t="s">
        <v>22</v>
      </c>
      <c r="B9" s="51" t="e">
        <f>+'Green Track Assessment'!#REF!</f>
        <v>#REF!</v>
      </c>
      <c r="C9" s="52" t="e">
        <f>+'Green Track Assessment'!#REF!</f>
        <v>#REF!</v>
      </c>
      <c r="D9" s="53" t="e">
        <f>+'Green Track Assessment'!#REF!</f>
        <v>#REF!</v>
      </c>
    </row>
    <row r="10" spans="1:4" ht="21.75" thickBot="1" x14ac:dyDescent="0.3">
      <c r="A10" s="54" t="s">
        <v>23</v>
      </c>
      <c r="B10" s="51">
        <v>45</v>
      </c>
      <c r="C10" s="52" t="e">
        <f>+#REF!</f>
        <v>#REF!</v>
      </c>
      <c r="D10" s="53" t="e">
        <f>+#REF!</f>
        <v>#REF!</v>
      </c>
    </row>
    <row r="11" spans="1:4" ht="21.75" thickBot="1" x14ac:dyDescent="0.3">
      <c r="A11" s="55" t="s">
        <v>24</v>
      </c>
      <c r="B11" s="56">
        <v>67</v>
      </c>
      <c r="C11" s="57" t="e">
        <f>+#REF!</f>
        <v>#REF!</v>
      </c>
      <c r="D11" s="58" t="e">
        <f>+#REF!</f>
        <v>#REF!</v>
      </c>
    </row>
    <row r="12" spans="1:4" ht="15.75" thickBot="1" x14ac:dyDescent="0.3"/>
    <row r="13" spans="1:4" ht="24" thickBot="1" x14ac:dyDescent="0.3">
      <c r="A13" s="424" t="s">
        <v>25</v>
      </c>
      <c r="B13" s="425"/>
      <c r="C13" s="426"/>
    </row>
    <row r="14" spans="1:4" ht="19.5" thickBot="1" x14ac:dyDescent="0.3">
      <c r="A14" s="43"/>
      <c r="B14" s="59" t="s">
        <v>20</v>
      </c>
      <c r="C14" s="60" t="s">
        <v>21</v>
      </c>
    </row>
    <row r="15" spans="1:4" ht="21.75" thickBot="1" x14ac:dyDescent="0.3">
      <c r="A15" s="50" t="s">
        <v>22</v>
      </c>
      <c r="B15" s="61">
        <v>0</v>
      </c>
      <c r="C15" s="62" t="e">
        <f>+'18a. Other Opportunities'!B62+'18. In-House Actions'!#REF!</f>
        <v>#REF!</v>
      </c>
    </row>
    <row r="16" spans="1:4" ht="21.75" thickBot="1" x14ac:dyDescent="0.3">
      <c r="A16" s="54" t="s">
        <v>23</v>
      </c>
      <c r="B16" s="63">
        <v>20</v>
      </c>
      <c r="C16" s="64" t="e">
        <f>+'18a. Other Opportunities'!B62+'18. In-House Actions'!#REF!</f>
        <v>#REF!</v>
      </c>
    </row>
    <row r="17" spans="1:3" ht="21.75" thickBot="1" x14ac:dyDescent="0.3">
      <c r="A17" s="55" t="s">
        <v>24</v>
      </c>
      <c r="B17" s="65">
        <v>25</v>
      </c>
      <c r="C17" s="66" t="e">
        <f>+'18a. Other Opportunities'!B62+'18. In-House Actions'!#REF!</f>
        <v>#REF!</v>
      </c>
    </row>
    <row r="19" spans="1:3" ht="15.75" thickBot="1" x14ac:dyDescent="0.3"/>
    <row r="20" spans="1:3" ht="46.5" customHeight="1" thickBot="1" x14ac:dyDescent="0.3">
      <c r="A20" s="422" t="s">
        <v>26</v>
      </c>
      <c r="B20" s="423"/>
    </row>
    <row r="21" spans="1:3" ht="21" x14ac:dyDescent="0.35">
      <c r="A21" s="67" t="s">
        <v>18</v>
      </c>
      <c r="B21" s="68" t="e">
        <f>+#REF!</f>
        <v>#REF!</v>
      </c>
    </row>
    <row r="22" spans="1:3" ht="21" x14ac:dyDescent="0.35">
      <c r="A22" s="69" t="s">
        <v>21</v>
      </c>
      <c r="B22" s="70" t="e">
        <f>+#REF!</f>
        <v>#REF!</v>
      </c>
    </row>
    <row r="23" spans="1:3" ht="21.75" thickBot="1" x14ac:dyDescent="0.4">
      <c r="A23" s="71" t="s">
        <v>27</v>
      </c>
      <c r="B23" s="72" t="e">
        <f>+#REF!</f>
        <v>#REF!</v>
      </c>
    </row>
  </sheetData>
  <sheetProtection password="EFB9" sheet="1" objects="1" scenarios="1"/>
  <mergeCells count="5">
    <mergeCell ref="A3:D4"/>
    <mergeCell ref="A20:B20"/>
    <mergeCell ref="A6:C6"/>
    <mergeCell ref="A13:C13"/>
    <mergeCell ref="D6:D7"/>
  </mergeCells>
  <pageMargins left="0.70866141732283472" right="0.70866141732283472" top="0.74803149606299213" bottom="0.74803149606299213" header="0.31496062992125984" footer="0.31496062992125984"/>
  <pageSetup paperSize="9" orientation="landscape" horizontalDpi="4294967295" verticalDpi="4294967295" r:id="rId1"/>
  <headerFooter>
    <oddHeader>&amp;C&amp;"-,Bold"&amp;36Green Hospitality - Certification - Checklist</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26125-BE85-4C5D-9D54-2241546EC5FA}">
  <sheetPr codeName="Sheet4"/>
  <dimension ref="B1:I33"/>
  <sheetViews>
    <sheetView showGridLines="0" showRowColHeaders="0" zoomScale="115" zoomScaleNormal="115" workbookViewId="0">
      <selection activeCell="C11" sqref="C11"/>
    </sheetView>
  </sheetViews>
  <sheetFormatPr defaultRowHeight="15" x14ac:dyDescent="0.25"/>
  <cols>
    <col min="1" max="1" width="2" customWidth="1"/>
    <col min="2" max="2" width="61.85546875" customWidth="1"/>
    <col min="3" max="3" width="48.85546875" customWidth="1"/>
    <col min="6" max="8" width="51.7109375" hidden="1" customWidth="1"/>
    <col min="9" max="10" width="51.7109375" customWidth="1"/>
  </cols>
  <sheetData>
    <row r="1" spans="2:9" x14ac:dyDescent="0.25">
      <c r="B1" s="429" t="s">
        <v>28</v>
      </c>
      <c r="C1" s="430"/>
    </row>
    <row r="2" spans="2:9" ht="15" customHeight="1" thickBot="1" x14ac:dyDescent="0.3">
      <c r="B2" s="429"/>
      <c r="C2" s="430"/>
    </row>
    <row r="3" spans="2:9" ht="32.25" customHeight="1" thickBot="1" x14ac:dyDescent="0.55000000000000004">
      <c r="B3" s="431" t="s">
        <v>29</v>
      </c>
      <c r="C3" s="432"/>
    </row>
    <row r="4" spans="2:9" ht="3" customHeight="1" x14ac:dyDescent="0.25">
      <c r="B4" s="125"/>
      <c r="C4" s="126"/>
    </row>
    <row r="5" spans="2:9" ht="24" customHeight="1" x14ac:dyDescent="0.25">
      <c r="B5" s="433" t="str">
        <f>+'Entry Sheet'!A8</f>
        <v xml:space="preserve">Enter the name of your business here </v>
      </c>
      <c r="C5" s="434"/>
    </row>
    <row r="6" spans="2:9" ht="30" customHeight="1" x14ac:dyDescent="0.25">
      <c r="B6" s="433"/>
      <c r="C6" s="434"/>
    </row>
    <row r="7" spans="2:9" ht="3.75" customHeight="1" thickBot="1" x14ac:dyDescent="0.3">
      <c r="B7" s="127"/>
      <c r="C7" s="128"/>
    </row>
    <row r="8" spans="2:9" ht="62.25" customHeight="1" thickBot="1" x14ac:dyDescent="0.3">
      <c r="B8" s="435" t="s">
        <v>30</v>
      </c>
      <c r="C8" s="436"/>
    </row>
    <row r="9" spans="2:9" ht="18.75" x14ac:dyDescent="0.3">
      <c r="B9" s="129" t="s">
        <v>31</v>
      </c>
      <c r="C9" s="130"/>
      <c r="F9" s="131" t="s">
        <v>32</v>
      </c>
      <c r="G9" s="132" t="s">
        <v>33</v>
      </c>
      <c r="H9" s="132" t="s">
        <v>34</v>
      </c>
    </row>
    <row r="10" spans="2:9" ht="15.75" x14ac:dyDescent="0.25">
      <c r="B10" s="133" t="s">
        <v>35</v>
      </c>
      <c r="C10" s="134" t="s">
        <v>36</v>
      </c>
      <c r="F10" t="s">
        <v>36</v>
      </c>
      <c r="G10" t="s">
        <v>36</v>
      </c>
      <c r="H10" t="s">
        <v>36</v>
      </c>
    </row>
    <row r="11" spans="2:9" ht="15.75" x14ac:dyDescent="0.25">
      <c r="B11" s="135" t="s">
        <v>37</v>
      </c>
      <c r="C11" s="134"/>
      <c r="F11" t="s">
        <v>38</v>
      </c>
      <c r="G11" t="s">
        <v>39</v>
      </c>
      <c r="H11" s="136" t="s">
        <v>40</v>
      </c>
    </row>
    <row r="12" spans="2:9" ht="15.75" x14ac:dyDescent="0.25">
      <c r="B12" s="133" t="s">
        <v>41</v>
      </c>
      <c r="C12" s="134">
        <v>0</v>
      </c>
      <c r="F12" t="s">
        <v>42</v>
      </c>
      <c r="G12" t="s">
        <v>43</v>
      </c>
      <c r="H12" s="136" t="s">
        <v>44</v>
      </c>
    </row>
    <row r="13" spans="2:9" ht="15.75" x14ac:dyDescent="0.25">
      <c r="B13" s="133" t="s">
        <v>32</v>
      </c>
      <c r="C13" s="137" t="s">
        <v>36</v>
      </c>
      <c r="F13" s="136" t="s">
        <v>45</v>
      </c>
      <c r="G13" t="s">
        <v>46</v>
      </c>
      <c r="H13" s="136" t="s">
        <v>47</v>
      </c>
    </row>
    <row r="14" spans="2:9" ht="15.75" x14ac:dyDescent="0.25">
      <c r="B14" s="133" t="s">
        <v>48</v>
      </c>
      <c r="C14" s="137" t="s">
        <v>36</v>
      </c>
      <c r="F14" t="s">
        <v>49</v>
      </c>
      <c r="G14" t="s">
        <v>50</v>
      </c>
      <c r="H14" s="136" t="s">
        <v>51</v>
      </c>
    </row>
    <row r="15" spans="2:9" ht="16.5" thickBot="1" x14ac:dyDescent="0.3">
      <c r="B15" s="138" t="s">
        <v>52</v>
      </c>
      <c r="C15" s="139" t="s">
        <v>36</v>
      </c>
      <c r="F15" t="s">
        <v>53</v>
      </c>
      <c r="G15" s="136" t="s">
        <v>54</v>
      </c>
      <c r="I15" t="s">
        <v>55</v>
      </c>
    </row>
    <row r="16" spans="2:9" ht="15.75" thickBot="1" x14ac:dyDescent="0.3">
      <c r="B16" s="140"/>
      <c r="C16" s="141"/>
      <c r="F16" t="s">
        <v>56</v>
      </c>
      <c r="G16" s="136" t="s">
        <v>57</v>
      </c>
    </row>
    <row r="17" spans="2:8" ht="19.5" thickBot="1" x14ac:dyDescent="0.35">
      <c r="B17" s="142" t="s">
        <v>58</v>
      </c>
      <c r="C17" s="143" t="s">
        <v>59</v>
      </c>
      <c r="G17" s="136" t="s">
        <v>60</v>
      </c>
    </row>
    <row r="18" spans="2:8" ht="15.75" x14ac:dyDescent="0.25">
      <c r="B18" s="144" t="s">
        <v>61</v>
      </c>
      <c r="C18" s="145">
        <v>0</v>
      </c>
      <c r="G18" s="136" t="s">
        <v>62</v>
      </c>
    </row>
    <row r="19" spans="2:8" ht="15.75" x14ac:dyDescent="0.25">
      <c r="B19" s="146" t="s">
        <v>63</v>
      </c>
      <c r="C19" s="134">
        <v>0</v>
      </c>
      <c r="G19" s="136" t="s">
        <v>64</v>
      </c>
    </row>
    <row r="20" spans="2:8" ht="15.75" x14ac:dyDescent="0.25">
      <c r="B20" s="146" t="s">
        <v>65</v>
      </c>
      <c r="C20" s="134">
        <v>0</v>
      </c>
    </row>
    <row r="21" spans="2:8" ht="15.75" x14ac:dyDescent="0.25">
      <c r="B21" s="146" t="s">
        <v>66</v>
      </c>
      <c r="C21" s="134">
        <v>0</v>
      </c>
      <c r="F21" s="131" t="s">
        <v>52</v>
      </c>
      <c r="G21" s="131" t="s">
        <v>67</v>
      </c>
      <c r="H21" s="132" t="s">
        <v>68</v>
      </c>
    </row>
    <row r="22" spans="2:8" ht="15.75" x14ac:dyDescent="0.25">
      <c r="B22" s="146" t="s">
        <v>69</v>
      </c>
      <c r="C22" s="134">
        <v>0</v>
      </c>
      <c r="F22" s="147" t="s">
        <v>36</v>
      </c>
      <c r="G22" s="136" t="s">
        <v>70</v>
      </c>
      <c r="H22" s="136" t="s">
        <v>36</v>
      </c>
    </row>
    <row r="23" spans="2:8" ht="15.75" x14ac:dyDescent="0.25">
      <c r="B23" s="146" t="s">
        <v>71</v>
      </c>
      <c r="C23" s="134">
        <v>0</v>
      </c>
      <c r="F23" s="136" t="s">
        <v>40</v>
      </c>
      <c r="G23" s="136" t="s">
        <v>72</v>
      </c>
      <c r="H23" s="136" t="s">
        <v>73</v>
      </c>
    </row>
    <row r="24" spans="2:8" ht="15.75" x14ac:dyDescent="0.25">
      <c r="B24" s="148" t="s">
        <v>74</v>
      </c>
      <c r="C24" s="149">
        <v>0</v>
      </c>
      <c r="F24" s="147" t="s">
        <v>75</v>
      </c>
      <c r="G24" s="136" t="s">
        <v>76</v>
      </c>
      <c r="H24" s="136" t="s">
        <v>77</v>
      </c>
    </row>
    <row r="25" spans="2:8" ht="15.75" x14ac:dyDescent="0.25">
      <c r="B25" s="150" t="s">
        <v>78</v>
      </c>
      <c r="C25" s="134">
        <v>0</v>
      </c>
      <c r="F25" s="147" t="s">
        <v>79</v>
      </c>
      <c r="G25" s="136" t="s">
        <v>80</v>
      </c>
      <c r="H25" s="136" t="s">
        <v>81</v>
      </c>
    </row>
    <row r="26" spans="2:8" ht="15.75" customHeight="1" x14ac:dyDescent="0.25">
      <c r="B26" s="150" t="s">
        <v>78</v>
      </c>
      <c r="C26" s="134">
        <v>0</v>
      </c>
      <c r="F26" s="147" t="s">
        <v>82</v>
      </c>
      <c r="G26" s="437"/>
      <c r="H26" t="s">
        <v>83</v>
      </c>
    </row>
    <row r="27" spans="2:8" ht="16.5" thickBot="1" x14ac:dyDescent="0.3">
      <c r="B27" s="151" t="s">
        <v>84</v>
      </c>
      <c r="C27" s="152">
        <f>SUM(C18:C26)</f>
        <v>0</v>
      </c>
      <c r="F27" s="147" t="s">
        <v>85</v>
      </c>
      <c r="G27" s="437"/>
      <c r="H27" t="s">
        <v>86</v>
      </c>
    </row>
    <row r="28" spans="2:8" x14ac:dyDescent="0.25">
      <c r="B28" s="154"/>
      <c r="C28" s="154"/>
      <c r="F28" s="147" t="s">
        <v>87</v>
      </c>
      <c r="G28" s="437"/>
      <c r="H28" t="s">
        <v>88</v>
      </c>
    </row>
    <row r="29" spans="2:8" x14ac:dyDescent="0.25">
      <c r="G29" s="136" t="s">
        <v>89</v>
      </c>
    </row>
    <row r="30" spans="2:8" x14ac:dyDescent="0.25">
      <c r="G30" t="s">
        <v>90</v>
      </c>
    </row>
    <row r="31" spans="2:8" x14ac:dyDescent="0.25">
      <c r="G31" t="s">
        <v>91</v>
      </c>
    </row>
    <row r="33" spans="2:3" ht="21" x14ac:dyDescent="0.35">
      <c r="B33" s="153"/>
      <c r="C33" s="153"/>
    </row>
  </sheetData>
  <sheetProtection algorithmName="SHA-512" hashValue="y5/YWB++rw0cGgkaiGscquGE6049TEKpFa7QvXazgVn9drs8NNBakYh9P9FoymncqCa8VdXA6zv7zunM0owxZA==" saltValue="P1az37GWyY+I5EOhpUiwxQ==" spinCount="100000" sheet="1" objects="1" scenarios="1" selectLockedCells="1"/>
  <mergeCells count="5">
    <mergeCell ref="B1:C2"/>
    <mergeCell ref="B3:C3"/>
    <mergeCell ref="B5:C6"/>
    <mergeCell ref="B8:C8"/>
    <mergeCell ref="G26:G28"/>
  </mergeCells>
  <dataValidations count="4">
    <dataValidation type="list" allowBlank="1" showInputMessage="1" showErrorMessage="1" sqref="C15" xr:uid="{22C50366-9467-4968-9BAE-83144C9B1E04}">
      <formula1>$F$22:$F$28</formula1>
    </dataValidation>
    <dataValidation type="list" allowBlank="1" showInputMessage="1" showErrorMessage="1" sqref="C13" xr:uid="{8AFDEA7A-2540-4761-9E1C-D7E63879C26A}">
      <formula1>$F$10:$F$16</formula1>
    </dataValidation>
    <dataValidation type="list" allowBlank="1" showInputMessage="1" showErrorMessage="1" sqref="C14" xr:uid="{1E0215FF-93A4-404C-8346-913D3BEC47BD}">
      <formula1>$H$10:$H$14</formula1>
    </dataValidation>
    <dataValidation type="list" allowBlank="1" showInputMessage="1" showErrorMessage="1" sqref="C10" xr:uid="{AA029D7B-DC77-4917-A2E9-FFCCE0E32692}">
      <formula1>$G$10:$G$19</formula1>
    </dataValidation>
  </dataValidations>
  <pageMargins left="0.7" right="0.7" top="0.75" bottom="0.75" header="0.3" footer="0.3"/>
  <pageSetup paperSize="9" orientation="portrait"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8A1D9-060B-49DB-8D99-0132AD192407}">
  <sheetPr codeName="Sheet5">
    <pageSetUpPr fitToPage="1"/>
  </sheetPr>
  <dimension ref="A1:C26"/>
  <sheetViews>
    <sheetView showGridLines="0" showRowColHeaders="0" workbookViewId="0">
      <selection activeCell="A4" sqref="A4"/>
    </sheetView>
  </sheetViews>
  <sheetFormatPr defaultRowHeight="15" x14ac:dyDescent="0.25"/>
  <cols>
    <col min="1" max="1" width="21" customWidth="1"/>
    <col min="2" max="2" width="31.5703125" customWidth="1"/>
    <col min="3" max="3" width="88" customWidth="1"/>
  </cols>
  <sheetData>
    <row r="1" spans="1:3" ht="36.75" thickBot="1" x14ac:dyDescent="0.6">
      <c r="A1" s="438" t="s">
        <v>92</v>
      </c>
      <c r="B1" s="439"/>
      <c r="C1" s="440"/>
    </row>
    <row r="2" spans="1:3" ht="162.75" customHeight="1" thickBot="1" x14ac:dyDescent="0.3">
      <c r="A2" s="441" t="s">
        <v>552</v>
      </c>
      <c r="B2" s="442"/>
      <c r="C2" s="443"/>
    </row>
    <row r="3" spans="1:3" ht="19.5" thickBot="1" x14ac:dyDescent="0.35">
      <c r="A3" s="203" t="s">
        <v>93</v>
      </c>
      <c r="B3" s="204" t="s">
        <v>94</v>
      </c>
      <c r="C3" s="205" t="s">
        <v>95</v>
      </c>
    </row>
    <row r="4" spans="1:3" ht="15.75" x14ac:dyDescent="0.25">
      <c r="A4" s="191"/>
      <c r="B4" s="191"/>
      <c r="C4" s="191"/>
    </row>
    <row r="5" spans="1:3" ht="15.75" x14ac:dyDescent="0.25">
      <c r="A5" s="192"/>
      <c r="B5" s="192"/>
      <c r="C5" s="192"/>
    </row>
    <row r="6" spans="1:3" ht="15.75" x14ac:dyDescent="0.25">
      <c r="A6" s="192"/>
      <c r="B6" s="192"/>
      <c r="C6" s="192"/>
    </row>
    <row r="7" spans="1:3" ht="15.75" x14ac:dyDescent="0.25">
      <c r="A7" s="192"/>
      <c r="B7" s="192"/>
      <c r="C7" s="192"/>
    </row>
    <row r="8" spans="1:3" ht="15.75" x14ac:dyDescent="0.25">
      <c r="A8" s="192"/>
      <c r="B8" s="192"/>
      <c r="C8" s="192"/>
    </row>
    <row r="9" spans="1:3" ht="15.75" x14ac:dyDescent="0.25">
      <c r="A9" s="192"/>
      <c r="B9" s="192"/>
      <c r="C9" s="192"/>
    </row>
    <row r="10" spans="1:3" ht="15.75" x14ac:dyDescent="0.25">
      <c r="A10" s="192"/>
      <c r="B10" s="192"/>
      <c r="C10" s="192"/>
    </row>
    <row r="11" spans="1:3" ht="15.75" x14ac:dyDescent="0.25">
      <c r="A11" s="192"/>
      <c r="B11" s="192"/>
      <c r="C11" s="192"/>
    </row>
    <row r="12" spans="1:3" ht="15.75" x14ac:dyDescent="0.25">
      <c r="A12" s="192"/>
      <c r="B12" s="192"/>
      <c r="C12" s="192"/>
    </row>
    <row r="13" spans="1:3" ht="15.75" x14ac:dyDescent="0.25">
      <c r="A13" s="192"/>
      <c r="B13" s="192"/>
      <c r="C13" s="192"/>
    </row>
    <row r="14" spans="1:3" ht="15.75" x14ac:dyDescent="0.25">
      <c r="A14" s="192"/>
      <c r="B14" s="192"/>
      <c r="C14" s="192"/>
    </row>
    <row r="15" spans="1:3" ht="15.75" x14ac:dyDescent="0.25">
      <c r="A15" s="192"/>
      <c r="B15" s="192"/>
      <c r="C15" s="192"/>
    </row>
    <row r="16" spans="1:3" ht="15.75" x14ac:dyDescent="0.25">
      <c r="A16" s="192"/>
      <c r="B16" s="192"/>
      <c r="C16" s="192"/>
    </row>
    <row r="17" spans="1:3" ht="15.75" x14ac:dyDescent="0.25">
      <c r="A17" s="192"/>
      <c r="B17" s="192"/>
      <c r="C17" s="192"/>
    </row>
    <row r="18" spans="1:3" ht="15.75" x14ac:dyDescent="0.25">
      <c r="A18" s="192"/>
      <c r="B18" s="192"/>
      <c r="C18" s="192"/>
    </row>
    <row r="19" spans="1:3" ht="15.75" x14ac:dyDescent="0.25">
      <c r="A19" s="192"/>
      <c r="B19" s="192"/>
      <c r="C19" s="192"/>
    </row>
    <row r="20" spans="1:3" ht="15.75" x14ac:dyDescent="0.25">
      <c r="A20" s="192"/>
      <c r="B20" s="192"/>
      <c r="C20" s="192"/>
    </row>
    <row r="21" spans="1:3" ht="15.75" x14ac:dyDescent="0.25">
      <c r="A21" s="192"/>
      <c r="B21" s="192"/>
      <c r="C21" s="192"/>
    </row>
    <row r="22" spans="1:3" ht="15.75" x14ac:dyDescent="0.25">
      <c r="A22" s="192"/>
      <c r="B22" s="192"/>
      <c r="C22" s="192"/>
    </row>
    <row r="23" spans="1:3" ht="15.75" x14ac:dyDescent="0.25">
      <c r="A23" s="192"/>
      <c r="B23" s="192"/>
      <c r="C23" s="192"/>
    </row>
    <row r="24" spans="1:3" ht="15.75" x14ac:dyDescent="0.25">
      <c r="A24" s="192"/>
      <c r="B24" s="192"/>
      <c r="C24" s="192"/>
    </row>
    <row r="25" spans="1:3" ht="15.75" x14ac:dyDescent="0.25">
      <c r="A25" s="192"/>
      <c r="B25" s="192"/>
      <c r="C25" s="192"/>
    </row>
    <row r="26" spans="1:3" ht="15.75" x14ac:dyDescent="0.25">
      <c r="A26" s="192"/>
      <c r="B26" s="192"/>
      <c r="C26" s="192"/>
    </row>
  </sheetData>
  <sheetProtection algorithmName="SHA-512" hashValue="eYqGyXTwr5qFlC2CTMw33/DZQEe1s/h0mN5nliNjZb0KOaGZw89OTJb5RS8Bmqne1V+o1ad+pwnGb0M+i3FU/g==" saltValue="dwFCOTmn+P5NW8bGrVI/bw==" spinCount="100000" sheet="1" objects="1" scenarios="1" selectLockedCells="1"/>
  <mergeCells count="2">
    <mergeCell ref="A1:C1"/>
    <mergeCell ref="A2:C2"/>
  </mergeCells>
  <pageMargins left="0.7" right="0.7" top="0.75" bottom="0.75" header="0.3" footer="0.3"/>
  <pageSetup paperSize="9" scale="93"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CCDD9-0BF3-47ED-9D18-E244AA4377C1}">
  <sheetPr codeName="Sheet6">
    <pageSetUpPr fitToPage="1"/>
  </sheetPr>
  <dimension ref="A1:M53"/>
  <sheetViews>
    <sheetView showGridLines="0" showRowColHeaders="0" zoomScale="85" zoomScaleNormal="85" workbookViewId="0">
      <pane xSplit="1" ySplit="8" topLeftCell="B9" activePane="bottomRight" state="frozen"/>
      <selection pane="topRight" activeCell="B1" sqref="B1"/>
      <selection pane="bottomLeft" activeCell="A9" sqref="A9"/>
      <selection pane="bottomRight" activeCell="B9" sqref="B9"/>
    </sheetView>
  </sheetViews>
  <sheetFormatPr defaultRowHeight="15.75" x14ac:dyDescent="0.25"/>
  <cols>
    <col min="1" max="1" width="5" style="17" customWidth="1"/>
    <col min="2" max="2" width="22.7109375" style="21" customWidth="1"/>
    <col min="3" max="6" width="22.7109375" style="21" hidden="1" customWidth="1"/>
    <col min="7" max="7" width="17.28515625" style="18" hidden="1" customWidth="1"/>
    <col min="8" max="8" width="18.140625" style="22" customWidth="1"/>
    <col min="9" max="9" width="82" style="18" customWidth="1"/>
    <col min="10" max="10" width="62.5703125" style="18" customWidth="1"/>
    <col min="11" max="11" width="48.140625" style="18" customWidth="1"/>
    <col min="12" max="12" width="26.28515625" style="18" customWidth="1"/>
    <col min="13" max="13" width="86" style="18" customWidth="1"/>
    <col min="14" max="16384" width="9.140625" style="18"/>
  </cols>
  <sheetData>
    <row r="1" spans="1:13" ht="62.25" thickBot="1" x14ac:dyDescent="0.3">
      <c r="B1" s="450" t="s">
        <v>96</v>
      </c>
      <c r="C1" s="451"/>
      <c r="D1" s="451"/>
      <c r="E1" s="451"/>
      <c r="F1" s="451"/>
      <c r="G1" s="451"/>
      <c r="H1" s="451"/>
      <c r="I1" s="451"/>
      <c r="J1" s="451"/>
      <c r="K1" s="452"/>
    </row>
    <row r="2" spans="1:13" ht="45" customHeight="1" thickBot="1" x14ac:dyDescent="0.3">
      <c r="B2" s="456" t="str">
        <f>+'Entry Sheet'!A8</f>
        <v xml:space="preserve">Enter the name of your business here </v>
      </c>
      <c r="C2" s="457"/>
      <c r="D2" s="457"/>
      <c r="E2" s="457"/>
      <c r="F2" s="457"/>
      <c r="G2" s="457"/>
      <c r="H2" s="457"/>
      <c r="I2" s="457"/>
      <c r="J2" s="457"/>
      <c r="K2" s="458"/>
    </row>
    <row r="3" spans="1:13" ht="58.5" customHeight="1" thickBot="1" x14ac:dyDescent="0.3">
      <c r="B3" s="453" t="s">
        <v>522</v>
      </c>
      <c r="C3" s="454"/>
      <c r="D3" s="454"/>
      <c r="E3" s="454"/>
      <c r="F3" s="454"/>
      <c r="G3" s="454"/>
      <c r="H3" s="454"/>
      <c r="I3" s="454"/>
      <c r="J3" s="454"/>
      <c r="K3" s="455"/>
    </row>
    <row r="4" spans="1:13" ht="5.25" customHeight="1" thickBot="1" x14ac:dyDescent="0.3">
      <c r="B4" s="92"/>
      <c r="K4" s="93"/>
    </row>
    <row r="5" spans="1:13" ht="30" customHeight="1" thickBot="1" x14ac:dyDescent="0.3">
      <c r="B5" s="366" t="s">
        <v>97</v>
      </c>
      <c r="C5" s="364"/>
      <c r="D5" s="364"/>
      <c r="E5" s="364"/>
      <c r="F5" s="364"/>
      <c r="G5" s="364"/>
      <c r="H5" s="367" t="s">
        <v>98</v>
      </c>
      <c r="I5" s="459" t="s">
        <v>547</v>
      </c>
      <c r="J5" s="460"/>
      <c r="K5" s="461"/>
      <c r="L5" s="444" t="s">
        <v>548</v>
      </c>
      <c r="M5" s="445"/>
    </row>
    <row r="6" spans="1:13" ht="50.25" customHeight="1" thickBot="1" x14ac:dyDescent="0.3">
      <c r="B6" s="363">
        <f>+B34</f>
        <v>0</v>
      </c>
      <c r="C6" s="364"/>
      <c r="D6" s="364"/>
      <c r="E6" s="364"/>
      <c r="F6" s="364"/>
      <c r="G6" s="364"/>
      <c r="H6" s="365">
        <f>+L35</f>
        <v>0</v>
      </c>
      <c r="I6" s="462"/>
      <c r="J6" s="463"/>
      <c r="K6" s="464"/>
      <c r="L6" s="446"/>
      <c r="M6" s="447"/>
    </row>
    <row r="7" spans="1:13" ht="16.5" customHeight="1" thickBot="1" x14ac:dyDescent="0.3">
      <c r="B7" s="94"/>
      <c r="C7" s="86"/>
      <c r="D7" s="86"/>
      <c r="E7" s="86"/>
      <c r="G7" s="21"/>
      <c r="H7" s="21"/>
      <c r="I7" s="465"/>
      <c r="J7" s="466"/>
      <c r="K7" s="467"/>
      <c r="L7" s="448"/>
      <c r="M7" s="449"/>
    </row>
    <row r="8" spans="1:13" ht="105.75" customHeight="1" thickBot="1" x14ac:dyDescent="0.3">
      <c r="B8" s="95" t="s">
        <v>99</v>
      </c>
      <c r="C8" s="77" t="s">
        <v>100</v>
      </c>
      <c r="D8" s="77" t="s">
        <v>101</v>
      </c>
      <c r="E8" s="77" t="s">
        <v>102</v>
      </c>
      <c r="F8" s="176" t="s">
        <v>40</v>
      </c>
      <c r="G8" s="77" t="s">
        <v>103</v>
      </c>
      <c r="H8" s="95" t="s">
        <v>104</v>
      </c>
      <c r="I8" s="417" t="s">
        <v>550</v>
      </c>
      <c r="J8" s="159" t="s">
        <v>549</v>
      </c>
      <c r="K8" s="160" t="s">
        <v>105</v>
      </c>
      <c r="L8" s="7" t="s">
        <v>106</v>
      </c>
      <c r="M8" s="175" t="s">
        <v>107</v>
      </c>
    </row>
    <row r="9" spans="1:13" ht="47.25" x14ac:dyDescent="0.25">
      <c r="A9" s="186">
        <v>1</v>
      </c>
      <c r="B9" s="39" t="s">
        <v>108</v>
      </c>
      <c r="C9" s="20">
        <f>SUM(IF(B9="Yes- Fully Completed",2))</f>
        <v>0</v>
      </c>
      <c r="D9" s="20">
        <f>SUM(IF(B9="Yes - Partially Completed",1))</f>
        <v>0</v>
      </c>
      <c r="E9" s="20">
        <f>SUM(IF(B9="Not Implemented",1))</f>
        <v>0</v>
      </c>
      <c r="F9" s="20">
        <f>SUM(IF(B9="Not Applicable",1))</f>
        <v>0</v>
      </c>
      <c r="G9" s="19">
        <v>1</v>
      </c>
      <c r="H9" s="177" t="s">
        <v>109</v>
      </c>
      <c r="I9" s="180" t="s">
        <v>110</v>
      </c>
      <c r="J9" s="362" t="s">
        <v>111</v>
      </c>
      <c r="K9" s="90" t="s">
        <v>523</v>
      </c>
      <c r="L9" s="325">
        <v>0</v>
      </c>
      <c r="M9" s="326"/>
    </row>
    <row r="10" spans="1:13" ht="31.5" customHeight="1" x14ac:dyDescent="0.25">
      <c r="A10" s="186">
        <v>2</v>
      </c>
      <c r="B10" s="40" t="s">
        <v>108</v>
      </c>
      <c r="C10" s="20">
        <f t="shared" ref="C10:C27" si="0">SUM(IF(B10="Yes- Fully Completed",2))</f>
        <v>0</v>
      </c>
      <c r="D10" s="20">
        <f t="shared" ref="D10:D27" si="1">SUM(IF(B10="Yes - Partially Completed",1))</f>
        <v>0</v>
      </c>
      <c r="E10" s="20">
        <f t="shared" ref="E10:E27" si="2">SUM(IF(B10="Not Implemented",1))</f>
        <v>0</v>
      </c>
      <c r="F10" s="20">
        <f t="shared" ref="F10:F27" si="3">SUM(IF(B10="Not Applicable",1))</f>
        <v>0</v>
      </c>
      <c r="G10" s="20">
        <v>2</v>
      </c>
      <c r="H10" s="178" t="s">
        <v>109</v>
      </c>
      <c r="I10" s="181" t="s">
        <v>112</v>
      </c>
      <c r="J10" s="158" t="s">
        <v>113</v>
      </c>
      <c r="K10" s="73" t="s">
        <v>114</v>
      </c>
      <c r="L10" s="325">
        <v>0</v>
      </c>
      <c r="M10" s="327"/>
    </row>
    <row r="11" spans="1:13" ht="31.5" x14ac:dyDescent="0.25">
      <c r="A11" s="186">
        <v>3</v>
      </c>
      <c r="B11" s="40" t="s">
        <v>108</v>
      </c>
      <c r="C11" s="20">
        <f t="shared" si="0"/>
        <v>0</v>
      </c>
      <c r="D11" s="20">
        <f t="shared" si="1"/>
        <v>0</v>
      </c>
      <c r="E11" s="20">
        <f t="shared" si="2"/>
        <v>0</v>
      </c>
      <c r="F11" s="20">
        <f t="shared" si="3"/>
        <v>0</v>
      </c>
      <c r="G11" s="20">
        <v>3</v>
      </c>
      <c r="H11" s="178" t="s">
        <v>109</v>
      </c>
      <c r="I11" s="182" t="s">
        <v>115</v>
      </c>
      <c r="J11" s="157" t="s">
        <v>116</v>
      </c>
      <c r="K11" s="73" t="s">
        <v>117</v>
      </c>
      <c r="L11" s="325">
        <v>0</v>
      </c>
      <c r="M11" s="327"/>
    </row>
    <row r="12" spans="1:13" ht="31.5" x14ac:dyDescent="0.25">
      <c r="A12" s="186">
        <v>4</v>
      </c>
      <c r="B12" s="40" t="s">
        <v>108</v>
      </c>
      <c r="C12" s="20">
        <f>SUM(IF(B12="Yes- Fully Completed",2))</f>
        <v>0</v>
      </c>
      <c r="D12" s="20">
        <f>SUM(IF(B12="Yes - Partially Completed",1))</f>
        <v>0</v>
      </c>
      <c r="E12" s="20">
        <f>SUM(IF(B12="Not Implemented",1))</f>
        <v>0</v>
      </c>
      <c r="F12" s="20">
        <f>SUM(IF(B12="Not Applicable",1))</f>
        <v>0</v>
      </c>
      <c r="G12" s="20">
        <v>4</v>
      </c>
      <c r="H12" s="178" t="s">
        <v>109</v>
      </c>
      <c r="I12" s="182" t="s">
        <v>118</v>
      </c>
      <c r="J12" s="157" t="s">
        <v>119</v>
      </c>
      <c r="K12" s="73" t="s">
        <v>120</v>
      </c>
      <c r="L12" s="325">
        <v>0</v>
      </c>
      <c r="M12" s="327"/>
    </row>
    <row r="13" spans="1:13" ht="31.5" x14ac:dyDescent="0.25">
      <c r="A13" s="186">
        <v>5</v>
      </c>
      <c r="B13" s="40" t="s">
        <v>108</v>
      </c>
      <c r="C13" s="20">
        <f>SUM(IF(B13="Yes- Fully Completed",2))</f>
        <v>0</v>
      </c>
      <c r="D13" s="20">
        <f>SUM(IF(B13="Yes - Partially Completed",1))</f>
        <v>0</v>
      </c>
      <c r="E13" s="20">
        <f>SUM(IF(B13="Not Implemented",1))</f>
        <v>0</v>
      </c>
      <c r="F13" s="20">
        <f>SUM(IF(B13="Not Applicable",1))</f>
        <v>0</v>
      </c>
      <c r="G13" s="20">
        <v>5</v>
      </c>
      <c r="H13" s="178" t="s">
        <v>109</v>
      </c>
      <c r="I13" s="183" t="s">
        <v>121</v>
      </c>
      <c r="J13" s="157" t="s">
        <v>122</v>
      </c>
      <c r="K13" s="73" t="s">
        <v>123</v>
      </c>
      <c r="L13" s="325">
        <v>0</v>
      </c>
      <c r="M13" s="327"/>
    </row>
    <row r="14" spans="1:13" ht="31.5" x14ac:dyDescent="0.25">
      <c r="A14" s="186">
        <v>6</v>
      </c>
      <c r="B14" s="40" t="s">
        <v>108</v>
      </c>
      <c r="C14" s="20">
        <f>SUM(IF(B14="Yes- Fully Completed",2))</f>
        <v>0</v>
      </c>
      <c r="D14" s="20">
        <f>SUM(IF(B14="Yes - Partially Completed",1))</f>
        <v>0</v>
      </c>
      <c r="E14" s="20">
        <f>SUM(IF(B14="Not Implemented",1))</f>
        <v>0</v>
      </c>
      <c r="F14" s="20">
        <f>SUM(IF(B14="Not Applicable",1))</f>
        <v>0</v>
      </c>
      <c r="G14" s="20">
        <v>6</v>
      </c>
      <c r="H14" s="178" t="s">
        <v>109</v>
      </c>
      <c r="I14" s="183" t="s">
        <v>124</v>
      </c>
      <c r="J14" s="157" t="s">
        <v>125</v>
      </c>
      <c r="K14" s="73" t="s">
        <v>126</v>
      </c>
      <c r="L14" s="325">
        <v>0</v>
      </c>
      <c r="M14" s="327"/>
    </row>
    <row r="15" spans="1:13" ht="38.25" customHeight="1" x14ac:dyDescent="0.25">
      <c r="A15" s="186">
        <v>7</v>
      </c>
      <c r="B15" s="40" t="s">
        <v>108</v>
      </c>
      <c r="C15" s="20">
        <f t="shared" si="0"/>
        <v>0</v>
      </c>
      <c r="D15" s="20">
        <f t="shared" si="1"/>
        <v>0</v>
      </c>
      <c r="E15" s="20">
        <f t="shared" si="2"/>
        <v>0</v>
      </c>
      <c r="F15" s="20">
        <f t="shared" si="3"/>
        <v>0</v>
      </c>
      <c r="G15" s="20">
        <v>7</v>
      </c>
      <c r="H15" s="178" t="s">
        <v>127</v>
      </c>
      <c r="I15" s="182" t="s">
        <v>128</v>
      </c>
      <c r="J15" s="157" t="s">
        <v>129</v>
      </c>
      <c r="K15" s="73" t="s">
        <v>130</v>
      </c>
      <c r="L15" s="325">
        <v>0</v>
      </c>
      <c r="M15" s="327"/>
    </row>
    <row r="16" spans="1:13" ht="31.5" x14ac:dyDescent="0.25">
      <c r="A16" s="186">
        <v>8</v>
      </c>
      <c r="B16" s="40" t="s">
        <v>108</v>
      </c>
      <c r="C16" s="20">
        <f t="shared" si="0"/>
        <v>0</v>
      </c>
      <c r="D16" s="20">
        <f t="shared" si="1"/>
        <v>0</v>
      </c>
      <c r="E16" s="20">
        <f t="shared" si="2"/>
        <v>0</v>
      </c>
      <c r="F16" s="20">
        <f t="shared" si="3"/>
        <v>0</v>
      </c>
      <c r="G16" s="20">
        <v>8</v>
      </c>
      <c r="H16" s="178" t="s">
        <v>127</v>
      </c>
      <c r="I16" s="183" t="s">
        <v>131</v>
      </c>
      <c r="J16" s="157" t="s">
        <v>132</v>
      </c>
      <c r="K16" s="73" t="s">
        <v>133</v>
      </c>
      <c r="L16" s="325">
        <v>0</v>
      </c>
      <c r="M16" s="327"/>
    </row>
    <row r="17" spans="1:13" ht="47.25" x14ac:dyDescent="0.25">
      <c r="A17" s="186">
        <v>9</v>
      </c>
      <c r="B17" s="40" t="s">
        <v>108</v>
      </c>
      <c r="C17" s="20">
        <f>SUM(IF(B17="Yes- Fully Completed",2))</f>
        <v>0</v>
      </c>
      <c r="D17" s="20">
        <f>SUM(IF(B17="Yes - Partially Completed",1))</f>
        <v>0</v>
      </c>
      <c r="E17" s="20">
        <f>SUM(IF(B17="Not Implemented",1))</f>
        <v>0</v>
      </c>
      <c r="F17" s="20">
        <f>SUM(IF(B17="Not Applicable",1))</f>
        <v>0</v>
      </c>
      <c r="G17" s="20">
        <v>9</v>
      </c>
      <c r="H17" s="178" t="s">
        <v>134</v>
      </c>
      <c r="I17" s="182" t="s">
        <v>135</v>
      </c>
      <c r="J17" s="157" t="s">
        <v>136</v>
      </c>
      <c r="K17" s="73" t="s">
        <v>137</v>
      </c>
      <c r="L17" s="325">
        <v>0</v>
      </c>
      <c r="M17" s="327"/>
    </row>
    <row r="18" spans="1:13" ht="31.5" x14ac:dyDescent="0.25">
      <c r="A18" s="186">
        <v>10</v>
      </c>
      <c r="B18" s="40" t="s">
        <v>108</v>
      </c>
      <c r="C18" s="20">
        <f t="shared" si="0"/>
        <v>0</v>
      </c>
      <c r="D18" s="20">
        <f t="shared" si="1"/>
        <v>0</v>
      </c>
      <c r="E18" s="20">
        <f t="shared" si="2"/>
        <v>0</v>
      </c>
      <c r="F18" s="20">
        <f t="shared" si="3"/>
        <v>0</v>
      </c>
      <c r="G18" s="20">
        <v>10</v>
      </c>
      <c r="H18" s="178" t="s">
        <v>138</v>
      </c>
      <c r="I18" s="182" t="s">
        <v>139</v>
      </c>
      <c r="J18" s="157" t="s">
        <v>140</v>
      </c>
      <c r="K18" s="73" t="s">
        <v>141</v>
      </c>
      <c r="L18" s="325">
        <v>0</v>
      </c>
      <c r="M18" s="327"/>
    </row>
    <row r="19" spans="1:13" ht="31.5" x14ac:dyDescent="0.25">
      <c r="A19" s="186">
        <v>11</v>
      </c>
      <c r="B19" s="40" t="s">
        <v>108</v>
      </c>
      <c r="C19" s="20">
        <f t="shared" si="0"/>
        <v>0</v>
      </c>
      <c r="D19" s="20">
        <f t="shared" si="1"/>
        <v>0</v>
      </c>
      <c r="E19" s="20">
        <f t="shared" si="2"/>
        <v>0</v>
      </c>
      <c r="F19" s="20">
        <f t="shared" si="3"/>
        <v>0</v>
      </c>
      <c r="G19" s="20">
        <v>11</v>
      </c>
      <c r="H19" s="178" t="s">
        <v>138</v>
      </c>
      <c r="I19" s="183" t="s">
        <v>142</v>
      </c>
      <c r="J19" s="157" t="s">
        <v>143</v>
      </c>
      <c r="K19" s="73" t="s">
        <v>144</v>
      </c>
      <c r="L19" s="325">
        <v>0</v>
      </c>
      <c r="M19" s="327"/>
    </row>
    <row r="20" spans="1:13" ht="31.5" x14ac:dyDescent="0.25">
      <c r="A20" s="186">
        <v>12</v>
      </c>
      <c r="B20" s="40" t="s">
        <v>108</v>
      </c>
      <c r="C20" s="20">
        <f t="shared" si="0"/>
        <v>0</v>
      </c>
      <c r="D20" s="20">
        <f t="shared" si="1"/>
        <v>0</v>
      </c>
      <c r="E20" s="20">
        <f t="shared" si="2"/>
        <v>0</v>
      </c>
      <c r="F20" s="20">
        <f t="shared" si="3"/>
        <v>0</v>
      </c>
      <c r="G20" s="20">
        <v>12</v>
      </c>
      <c r="H20" s="178" t="s">
        <v>145</v>
      </c>
      <c r="I20" s="182" t="s">
        <v>146</v>
      </c>
      <c r="J20" s="157" t="s">
        <v>147</v>
      </c>
      <c r="K20" s="122" t="s">
        <v>148</v>
      </c>
      <c r="L20" s="325">
        <v>0</v>
      </c>
      <c r="M20" s="327"/>
    </row>
    <row r="21" spans="1:13" ht="31.5" x14ac:dyDescent="0.25">
      <c r="A21" s="186">
        <v>13</v>
      </c>
      <c r="B21" s="40" t="s">
        <v>108</v>
      </c>
      <c r="C21" s="20">
        <f t="shared" si="0"/>
        <v>0</v>
      </c>
      <c r="D21" s="20">
        <f t="shared" si="1"/>
        <v>0</v>
      </c>
      <c r="E21" s="20">
        <f t="shared" si="2"/>
        <v>0</v>
      </c>
      <c r="F21" s="20">
        <f t="shared" si="3"/>
        <v>0</v>
      </c>
      <c r="G21" s="20">
        <v>13</v>
      </c>
      <c r="H21" s="178" t="s">
        <v>145</v>
      </c>
      <c r="I21" s="183" t="s">
        <v>149</v>
      </c>
      <c r="J21" s="157" t="s">
        <v>150</v>
      </c>
      <c r="K21" s="73" t="s">
        <v>151</v>
      </c>
      <c r="L21" s="325">
        <v>0</v>
      </c>
      <c r="M21" s="327"/>
    </row>
    <row r="22" spans="1:13" ht="31.5" x14ac:dyDescent="0.25">
      <c r="A22" s="186">
        <v>14</v>
      </c>
      <c r="B22" s="40" t="s">
        <v>108</v>
      </c>
      <c r="C22" s="20">
        <f t="shared" si="0"/>
        <v>0</v>
      </c>
      <c r="D22" s="20">
        <f t="shared" si="1"/>
        <v>0</v>
      </c>
      <c r="E22" s="20">
        <f t="shared" si="2"/>
        <v>0</v>
      </c>
      <c r="F22" s="20">
        <f t="shared" si="3"/>
        <v>0</v>
      </c>
      <c r="G22" s="20">
        <v>14</v>
      </c>
      <c r="H22" s="178" t="s">
        <v>152</v>
      </c>
      <c r="I22" s="183" t="s">
        <v>153</v>
      </c>
      <c r="J22" s="157" t="s">
        <v>154</v>
      </c>
      <c r="K22" s="73" t="s">
        <v>155</v>
      </c>
      <c r="L22" s="325">
        <v>0</v>
      </c>
      <c r="M22" s="327"/>
    </row>
    <row r="23" spans="1:13" ht="31.5" x14ac:dyDescent="0.25">
      <c r="A23" s="186">
        <v>15</v>
      </c>
      <c r="B23" s="40" t="s">
        <v>108</v>
      </c>
      <c r="C23" s="20">
        <f>SUM(IF(B23="Yes- Fully Completed",2))</f>
        <v>0</v>
      </c>
      <c r="D23" s="20">
        <f>SUM(IF(B23="Yes - Partially Completed",1))</f>
        <v>0</v>
      </c>
      <c r="E23" s="20">
        <f>SUM(IF(B23="Not Implemented",1))</f>
        <v>0</v>
      </c>
      <c r="F23" s="20">
        <f>SUM(IF(B23="Not Applicable",1))</f>
        <v>0</v>
      </c>
      <c r="G23" s="20">
        <v>15</v>
      </c>
      <c r="H23" s="178" t="s">
        <v>156</v>
      </c>
      <c r="I23" s="182" t="s">
        <v>157</v>
      </c>
      <c r="J23" s="157" t="s">
        <v>158</v>
      </c>
      <c r="K23" s="73" t="s">
        <v>159</v>
      </c>
      <c r="L23" s="325">
        <v>0</v>
      </c>
      <c r="M23" s="327"/>
    </row>
    <row r="24" spans="1:13" ht="31.5" x14ac:dyDescent="0.25">
      <c r="A24" s="186">
        <v>16</v>
      </c>
      <c r="B24" s="40" t="s">
        <v>108</v>
      </c>
      <c r="C24" s="20">
        <f>SUM(IF(B24="Yes- Fully Completed",2))</f>
        <v>0</v>
      </c>
      <c r="D24" s="20">
        <f>SUM(IF(B24="Yes - Partially Completed",1))</f>
        <v>0</v>
      </c>
      <c r="E24" s="20">
        <f>SUM(IF(B24="Not Implemented",1))</f>
        <v>0</v>
      </c>
      <c r="F24" s="20">
        <f>SUM(IF(B24="Not Applicable",1))</f>
        <v>0</v>
      </c>
      <c r="G24" s="20">
        <v>16</v>
      </c>
      <c r="H24" s="178" t="s">
        <v>160</v>
      </c>
      <c r="I24" s="182" t="s">
        <v>161</v>
      </c>
      <c r="J24" s="157" t="s">
        <v>162</v>
      </c>
      <c r="K24" s="73" t="s">
        <v>163</v>
      </c>
      <c r="L24" s="325">
        <v>0</v>
      </c>
      <c r="M24" s="327"/>
    </row>
    <row r="25" spans="1:13" ht="31.5" x14ac:dyDescent="0.25">
      <c r="A25" s="186">
        <v>17</v>
      </c>
      <c r="B25" s="40" t="s">
        <v>108</v>
      </c>
      <c r="C25" s="20">
        <f>SUM(IF(B25="Yes- Fully Completed",2))</f>
        <v>0</v>
      </c>
      <c r="D25" s="20">
        <f>SUM(IF(B25="Yes - Partially Completed",1))</f>
        <v>0</v>
      </c>
      <c r="E25" s="20">
        <f>SUM(IF(B25="Not Implemented",1))</f>
        <v>0</v>
      </c>
      <c r="F25" s="20">
        <f>SUM(IF(B25="Not Applicable",1))</f>
        <v>0</v>
      </c>
      <c r="G25" s="20">
        <v>17</v>
      </c>
      <c r="H25" s="178" t="s">
        <v>164</v>
      </c>
      <c r="I25" s="182" t="s">
        <v>165</v>
      </c>
      <c r="J25" s="157" t="s">
        <v>166</v>
      </c>
      <c r="K25" s="73" t="s">
        <v>167</v>
      </c>
      <c r="L25" s="325">
        <v>0</v>
      </c>
      <c r="M25" s="327"/>
    </row>
    <row r="26" spans="1:13" ht="31.5" x14ac:dyDescent="0.25">
      <c r="A26" s="186">
        <v>18</v>
      </c>
      <c r="B26" s="40" t="s">
        <v>108</v>
      </c>
      <c r="C26" s="20">
        <f>SUM(IF(B26="Yes- Fully Completed",2))</f>
        <v>0</v>
      </c>
      <c r="D26" s="20">
        <f>SUM(IF(B26="Yes - Partially Completed",1))</f>
        <v>0</v>
      </c>
      <c r="E26" s="20">
        <f>SUM(IF(B26="Not Implemented",1))</f>
        <v>0</v>
      </c>
      <c r="F26" s="20">
        <f>SUM(IF(B26="Not Applicable",1))</f>
        <v>0</v>
      </c>
      <c r="G26" s="20">
        <v>18</v>
      </c>
      <c r="H26" s="178" t="s">
        <v>168</v>
      </c>
      <c r="I26" s="182" t="s">
        <v>169</v>
      </c>
      <c r="J26" s="157" t="s">
        <v>170</v>
      </c>
      <c r="K26" s="73" t="s">
        <v>171</v>
      </c>
      <c r="L26" s="325">
        <v>0</v>
      </c>
      <c r="M26" s="327"/>
    </row>
    <row r="27" spans="1:13" ht="31.5" x14ac:dyDescent="0.25">
      <c r="A27" s="186">
        <v>19</v>
      </c>
      <c r="B27" s="40" t="s">
        <v>108</v>
      </c>
      <c r="C27" s="20">
        <f t="shared" si="0"/>
        <v>0</v>
      </c>
      <c r="D27" s="20">
        <f t="shared" si="1"/>
        <v>0</v>
      </c>
      <c r="E27" s="20">
        <f t="shared" si="2"/>
        <v>0</v>
      </c>
      <c r="F27" s="20">
        <f t="shared" si="3"/>
        <v>0</v>
      </c>
      <c r="G27" s="20">
        <v>19</v>
      </c>
      <c r="H27" s="178" t="s">
        <v>168</v>
      </c>
      <c r="I27" s="182" t="s">
        <v>172</v>
      </c>
      <c r="J27" s="157" t="s">
        <v>173</v>
      </c>
      <c r="K27" s="73" t="s">
        <v>171</v>
      </c>
      <c r="L27" s="325">
        <v>0</v>
      </c>
      <c r="M27" s="327"/>
    </row>
    <row r="28" spans="1:13" ht="40.5" customHeight="1" x14ac:dyDescent="0.25">
      <c r="A28" s="186">
        <v>20</v>
      </c>
      <c r="B28" s="40" t="s">
        <v>40</v>
      </c>
      <c r="C28" s="20">
        <f>SUM(IF(B28="Yes- Fully Completed",2))</f>
        <v>0</v>
      </c>
      <c r="D28" s="20">
        <f>SUM(IF(B28="Yes - Partially Completed",1))</f>
        <v>0</v>
      </c>
      <c r="E28" s="20">
        <f>SUM(IF(B28="Not Implemented",1))</f>
        <v>0</v>
      </c>
      <c r="F28" s="20">
        <f>SUM(IF(B28="Not Applicable",1))</f>
        <v>1</v>
      </c>
      <c r="G28" s="20">
        <v>20</v>
      </c>
      <c r="H28" s="178" t="s">
        <v>109</v>
      </c>
      <c r="I28" s="73" t="s">
        <v>174</v>
      </c>
      <c r="J28" s="157" t="s">
        <v>175</v>
      </c>
      <c r="K28" s="73" t="s">
        <v>176</v>
      </c>
      <c r="L28" s="325">
        <v>0</v>
      </c>
      <c r="M28" s="327"/>
    </row>
    <row r="29" spans="1:13" ht="40.5" customHeight="1" x14ac:dyDescent="0.25">
      <c r="A29" s="186">
        <v>21</v>
      </c>
      <c r="B29" s="40" t="s">
        <v>40</v>
      </c>
      <c r="C29" s="20">
        <f>SUM(IF(B29="Yes- Fully Completed",2))</f>
        <v>0</v>
      </c>
      <c r="D29" s="20">
        <f>SUM(IF(B29="Yes - Partially Completed",1))</f>
        <v>0</v>
      </c>
      <c r="E29" s="20">
        <f>SUM(IF(B29="Not Implemented",1))</f>
        <v>0</v>
      </c>
      <c r="F29" s="20">
        <f>SUM(IF(B29="Not Applicable",1))</f>
        <v>1</v>
      </c>
      <c r="G29" s="20">
        <v>21</v>
      </c>
      <c r="H29" s="178" t="s">
        <v>177</v>
      </c>
      <c r="I29" s="182" t="s">
        <v>551</v>
      </c>
      <c r="J29" s="157" t="s">
        <v>178</v>
      </c>
      <c r="K29" s="73" t="s">
        <v>179</v>
      </c>
      <c r="L29" s="325">
        <v>0</v>
      </c>
      <c r="M29" s="327"/>
    </row>
    <row r="30" spans="1:13" ht="48" thickBot="1" x14ac:dyDescent="0.3">
      <c r="A30" s="186">
        <v>22</v>
      </c>
      <c r="B30" s="41" t="s">
        <v>108</v>
      </c>
      <c r="C30" s="20">
        <f>SUM(IF(B30="Yes- Fully Completed",2))</f>
        <v>0</v>
      </c>
      <c r="D30" s="20">
        <f>SUM(IF(B30="Yes - Partially Completed",1))</f>
        <v>0</v>
      </c>
      <c r="E30" s="20">
        <f>SUM(IF(B30="Not Implemented",1))</f>
        <v>0</v>
      </c>
      <c r="F30" s="20">
        <f>SUM(IF(B30="Not Applicable",1))</f>
        <v>0</v>
      </c>
      <c r="G30" s="20">
        <v>22</v>
      </c>
      <c r="H30" s="179" t="s">
        <v>109</v>
      </c>
      <c r="I30" s="184" t="s">
        <v>180</v>
      </c>
      <c r="J30" s="330" t="s">
        <v>111</v>
      </c>
      <c r="K30" s="185" t="s">
        <v>524</v>
      </c>
      <c r="L30" s="328">
        <v>0</v>
      </c>
      <c r="M30" s="329"/>
    </row>
    <row r="31" spans="1:13" x14ac:dyDescent="0.25">
      <c r="C31" s="18"/>
      <c r="D31" s="18"/>
      <c r="E31" s="18"/>
      <c r="F31" s="18"/>
      <c r="I31" s="23"/>
      <c r="J31" s="23"/>
    </row>
    <row r="32" spans="1:13" ht="57" hidden="1" thickBot="1" x14ac:dyDescent="0.3">
      <c r="B32" s="24" t="s">
        <v>181</v>
      </c>
      <c r="C32" s="25"/>
      <c r="D32" s="25"/>
      <c r="E32" s="25"/>
      <c r="F32" s="25"/>
      <c r="G32" s="25"/>
      <c r="H32" s="26" t="s">
        <v>182</v>
      </c>
      <c r="I32" s="26" t="s">
        <v>183</v>
      </c>
      <c r="J32" s="97"/>
      <c r="L32" s="84">
        <f>SUM(L9:L30)</f>
        <v>0</v>
      </c>
      <c r="M32" s="18" t="s">
        <v>184</v>
      </c>
    </row>
    <row r="33" spans="2:13" ht="18.75" hidden="1" x14ac:dyDescent="0.3">
      <c r="B33" s="27">
        <f>+H33+I33</f>
        <v>0</v>
      </c>
      <c r="C33" s="74"/>
      <c r="D33" s="74"/>
      <c r="E33" s="74"/>
      <c r="F33" s="74"/>
      <c r="G33" s="74"/>
      <c r="H33" s="28">
        <f>SUM(C9:C30)</f>
        <v>0</v>
      </c>
      <c r="I33" s="28">
        <f>SUM(D9:D30)</f>
        <v>0</v>
      </c>
      <c r="J33" s="97"/>
    </row>
    <row r="34" spans="2:13" ht="19.5" hidden="1" thickBot="1" x14ac:dyDescent="0.35">
      <c r="B34" s="188">
        <f>+B33/I39</f>
        <v>0</v>
      </c>
      <c r="C34" s="29"/>
      <c r="D34" s="29"/>
      <c r="E34" s="29"/>
      <c r="F34" s="29"/>
      <c r="G34" s="29"/>
      <c r="H34" s="30">
        <f>+H33/I39</f>
        <v>0</v>
      </c>
      <c r="I34" s="30">
        <f>+I33/I39</f>
        <v>0</v>
      </c>
      <c r="J34" s="98"/>
      <c r="L34" s="18">
        <f>+I40*5</f>
        <v>100</v>
      </c>
      <c r="M34" s="18" t="s">
        <v>185</v>
      </c>
    </row>
    <row r="35" spans="2:13" ht="19.5" hidden="1" thickBot="1" x14ac:dyDescent="0.35">
      <c r="B35" s="75"/>
      <c r="C35" s="76"/>
      <c r="D35" s="76"/>
      <c r="E35" s="76"/>
      <c r="F35" s="76"/>
      <c r="G35" s="76"/>
      <c r="H35" s="75"/>
      <c r="I35" s="31" t="s">
        <v>102</v>
      </c>
      <c r="J35" s="97"/>
      <c r="L35" s="85">
        <f>+L32/L34</f>
        <v>0</v>
      </c>
      <c r="M35" s="18" t="s">
        <v>186</v>
      </c>
    </row>
    <row r="36" spans="2:13" ht="18.75" hidden="1" x14ac:dyDescent="0.3">
      <c r="B36" s="75"/>
      <c r="C36" s="76"/>
      <c r="D36" s="76"/>
      <c r="E36" s="76"/>
      <c r="F36" s="76"/>
      <c r="G36" s="76"/>
      <c r="H36" s="75"/>
      <c r="I36" s="32">
        <f>SUM(E10:E30)</f>
        <v>0</v>
      </c>
      <c r="J36" s="97"/>
    </row>
    <row r="37" spans="2:13" ht="19.5" hidden="1" thickBot="1" x14ac:dyDescent="0.35">
      <c r="B37" s="75"/>
      <c r="C37" s="76"/>
      <c r="D37" s="76"/>
      <c r="E37" s="76"/>
      <c r="F37" s="76"/>
      <c r="G37" s="76"/>
      <c r="H37" s="75"/>
      <c r="I37" s="33">
        <f>+I36/I40</f>
        <v>0</v>
      </c>
      <c r="J37" s="98"/>
    </row>
    <row r="38" spans="2:13" ht="38.25" hidden="1" thickBot="1" x14ac:dyDescent="0.35">
      <c r="B38" s="75"/>
      <c r="C38" s="74"/>
      <c r="D38" s="74"/>
      <c r="E38" s="74"/>
      <c r="F38" s="74"/>
      <c r="G38" s="74"/>
      <c r="H38" s="31" t="s">
        <v>40</v>
      </c>
      <c r="I38" s="34" t="s">
        <v>187</v>
      </c>
      <c r="J38" s="97"/>
    </row>
    <row r="39" spans="2:13" ht="19.5" hidden="1" thickBot="1" x14ac:dyDescent="0.35">
      <c r="B39" s="75"/>
      <c r="C39" s="74"/>
      <c r="D39" s="74"/>
      <c r="E39" s="74"/>
      <c r="F39" s="74"/>
      <c r="G39" s="74"/>
      <c r="H39" s="35">
        <f>SUM(F9:F30)</f>
        <v>2</v>
      </c>
      <c r="I39" s="36">
        <f>+I40*2</f>
        <v>40</v>
      </c>
      <c r="J39" s="97"/>
    </row>
    <row r="40" spans="2:13" ht="19.5" hidden="1" thickBot="1" x14ac:dyDescent="0.35">
      <c r="B40" s="75"/>
      <c r="C40" s="74"/>
      <c r="D40" s="74"/>
      <c r="E40" s="74"/>
      <c r="F40" s="74"/>
      <c r="G40" s="74"/>
      <c r="H40" s="24" t="s">
        <v>188</v>
      </c>
      <c r="I40" s="37">
        <f>+G30-H39</f>
        <v>20</v>
      </c>
      <c r="J40" s="97"/>
    </row>
    <row r="41" spans="2:13" ht="38.25" hidden="1" thickBot="1" x14ac:dyDescent="0.35">
      <c r="B41" s="75"/>
      <c r="C41" s="74"/>
      <c r="D41" s="74"/>
      <c r="E41" s="74"/>
      <c r="F41" s="74"/>
      <c r="G41" s="74"/>
      <c r="H41" s="24" t="s">
        <v>189</v>
      </c>
      <c r="I41" s="37">
        <f>+H33/2</f>
        <v>0</v>
      </c>
      <c r="J41" s="97"/>
    </row>
    <row r="42" spans="2:13" hidden="1" x14ac:dyDescent="0.25">
      <c r="B42" s="38"/>
      <c r="C42" s="18"/>
      <c r="D42" s="18"/>
      <c r="E42" s="18"/>
      <c r="F42" s="18"/>
      <c r="H42" s="18"/>
    </row>
    <row r="43" spans="2:13" x14ac:dyDescent="0.25">
      <c r="B43" s="18"/>
      <c r="C43" s="18"/>
      <c r="D43" s="18"/>
      <c r="E43" s="18"/>
      <c r="F43" s="18"/>
      <c r="H43" s="18"/>
    </row>
    <row r="44" spans="2:13" hidden="1" x14ac:dyDescent="0.25"/>
    <row r="45" spans="2:13" hidden="1" x14ac:dyDescent="0.25">
      <c r="B45" s="21" t="s">
        <v>108</v>
      </c>
    </row>
    <row r="46" spans="2:13" hidden="1" x14ac:dyDescent="0.25">
      <c r="B46" s="21" t="s">
        <v>100</v>
      </c>
    </row>
    <row r="47" spans="2:13" ht="31.5" hidden="1" x14ac:dyDescent="0.25">
      <c r="B47" s="21" t="s">
        <v>101</v>
      </c>
    </row>
    <row r="48" spans="2:13" hidden="1" x14ac:dyDescent="0.25">
      <c r="B48" s="21" t="s">
        <v>102</v>
      </c>
    </row>
    <row r="49" spans="2:2" hidden="1" x14ac:dyDescent="0.25">
      <c r="B49" s="21" t="s">
        <v>40</v>
      </c>
    </row>
    <row r="50" spans="2:2" hidden="1" x14ac:dyDescent="0.25"/>
    <row r="51" spans="2:2" hidden="1" x14ac:dyDescent="0.25"/>
    <row r="52" spans="2:2" hidden="1" x14ac:dyDescent="0.25"/>
    <row r="53" spans="2:2" hidden="1" x14ac:dyDescent="0.25"/>
  </sheetData>
  <sheetProtection algorithmName="SHA-512" hashValue="QM4KchwHwXfZ2jbMWNNEvKRP6D9gV6Xe42NvteFm/8GE8ipIQmUoBqoj7benve6ITDNsVc3B4QekVsqjRsir9A==" saltValue="4ypVoIV+dxgd+0X1BZWp5Q==" spinCount="100000" sheet="1" selectLockedCells="1"/>
  <mergeCells count="5">
    <mergeCell ref="L5:M7"/>
    <mergeCell ref="B1:K1"/>
    <mergeCell ref="B3:K3"/>
    <mergeCell ref="B2:K2"/>
    <mergeCell ref="I5:K7"/>
  </mergeCells>
  <dataValidations count="1">
    <dataValidation type="list" allowBlank="1" showInputMessage="1" showErrorMessage="1" sqref="B9:B31" xr:uid="{8B3A6E7C-FBA9-4DFA-8D9D-2ECEF37E7ECF}">
      <formula1>$B$45:$B$49</formula1>
    </dataValidation>
  </dataValidations>
  <hyperlinks>
    <hyperlink ref="J9" r:id="rId1" xr:uid="{9C3A0085-9E10-4AE8-827C-7612B992BCC1}"/>
    <hyperlink ref="J30" r:id="rId2" xr:uid="{FDB97085-F453-4647-9631-3639A20E9712}"/>
  </hyperlinks>
  <pageMargins left="0.70866141732283472" right="0.70866141732283472" top="0.74803149606299213" bottom="0.74803149606299213" header="0.31496062992125984" footer="0.31496062992125984"/>
  <pageSetup paperSize="9" scale="56" fitToHeight="0" orientation="landscape" horizontalDpi="4294967295" verticalDpi="4294967295" r:id="rId3"/>
  <rowBreaks count="1" manualBreakCount="1">
    <brk id="41" min="1" max="10"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B055E-A11E-4E39-AAD7-8F96FE495D1C}">
  <sheetPr codeName="Sheet7"/>
  <dimension ref="A1:D23"/>
  <sheetViews>
    <sheetView showGridLines="0" showRowColHeaders="0" zoomScale="85" zoomScaleNormal="85" workbookViewId="0">
      <selection activeCell="A17" sqref="A17"/>
    </sheetView>
  </sheetViews>
  <sheetFormatPr defaultRowHeight="15" x14ac:dyDescent="0.25"/>
  <cols>
    <col min="1" max="1" width="133.85546875" style="189" customWidth="1"/>
    <col min="4" max="4" width="58.140625" customWidth="1"/>
  </cols>
  <sheetData>
    <row r="1" spans="1:4" ht="68.25" thickBot="1" x14ac:dyDescent="0.3">
      <c r="A1" s="261" t="s">
        <v>190</v>
      </c>
      <c r="D1" s="468" t="s">
        <v>191</v>
      </c>
    </row>
    <row r="2" spans="1:4" x14ac:dyDescent="0.25">
      <c r="A2" s="331"/>
      <c r="D2" s="469"/>
    </row>
    <row r="3" spans="1:4" ht="37.5" x14ac:dyDescent="0.3">
      <c r="A3" s="297" t="s">
        <v>192</v>
      </c>
      <c r="D3" s="469"/>
    </row>
    <row r="4" spans="1:4" ht="18.75" x14ac:dyDescent="0.3">
      <c r="A4" s="297" t="s">
        <v>55</v>
      </c>
      <c r="D4" s="469" t="s">
        <v>193</v>
      </c>
    </row>
    <row r="5" spans="1:4" ht="37.5" x14ac:dyDescent="0.3">
      <c r="A5" s="297" t="s">
        <v>194</v>
      </c>
      <c r="D5" s="469"/>
    </row>
    <row r="6" spans="1:4" ht="19.5" thickBot="1" x14ac:dyDescent="0.35">
      <c r="A6" s="297"/>
      <c r="D6" s="470"/>
    </row>
    <row r="7" spans="1:4" ht="112.5" x14ac:dyDescent="0.3">
      <c r="A7" s="294" t="s">
        <v>195</v>
      </c>
    </row>
    <row r="8" spans="1:4" ht="18.75" x14ac:dyDescent="0.3">
      <c r="A8" s="294"/>
      <c r="D8" s="189"/>
    </row>
    <row r="9" spans="1:4" ht="75" x14ac:dyDescent="0.3">
      <c r="A9" s="297" t="s">
        <v>196</v>
      </c>
    </row>
    <row r="10" spans="1:4" x14ac:dyDescent="0.25">
      <c r="A10" s="296"/>
    </row>
    <row r="11" spans="1:4" ht="37.5" x14ac:dyDescent="0.3">
      <c r="A11" s="297" t="s">
        <v>525</v>
      </c>
    </row>
    <row r="12" spans="1:4" ht="18.75" x14ac:dyDescent="0.3">
      <c r="A12" s="297"/>
    </row>
    <row r="13" spans="1:4" ht="75.75" thickBot="1" x14ac:dyDescent="0.35">
      <c r="A13" s="332" t="s">
        <v>197</v>
      </c>
    </row>
    <row r="14" spans="1:4" ht="15.75" thickBot="1" x14ac:dyDescent="0.3"/>
    <row r="15" spans="1:4" ht="19.5" thickBot="1" x14ac:dyDescent="0.35">
      <c r="A15" s="333" t="str">
        <f>+'Entry Sheet'!A8:I8</f>
        <v xml:space="preserve">Enter the name of your business here </v>
      </c>
    </row>
    <row r="16" spans="1:4" ht="15.75" thickBot="1" x14ac:dyDescent="0.3"/>
    <row r="17" spans="1:1" ht="18.75" x14ac:dyDescent="0.3">
      <c r="A17" s="369" t="s">
        <v>198</v>
      </c>
    </row>
    <row r="18" spans="1:1" x14ac:dyDescent="0.25">
      <c r="A18" s="296"/>
    </row>
    <row r="19" spans="1:1" ht="18.75" x14ac:dyDescent="0.3">
      <c r="A19" s="370" t="s">
        <v>199</v>
      </c>
    </row>
    <row r="20" spans="1:1" x14ac:dyDescent="0.25">
      <c r="A20" s="296"/>
    </row>
    <row r="21" spans="1:1" ht="18.75" x14ac:dyDescent="0.3">
      <c r="A21" s="370" t="s">
        <v>200</v>
      </c>
    </row>
    <row r="22" spans="1:1" ht="18.75" x14ac:dyDescent="0.3">
      <c r="A22" s="297"/>
    </row>
    <row r="23" spans="1:1" ht="33.75" customHeight="1" thickBot="1" x14ac:dyDescent="0.35">
      <c r="A23" s="371" t="s">
        <v>201</v>
      </c>
    </row>
  </sheetData>
  <sheetProtection algorithmName="SHA-512" hashValue="7sWIfQO99Gdn0m02AP2cvQyPatrQpMiR0bgHpbGW6HJRUOYyy6aiMZz+YQ28ioJ259n6m9uVCWpoPbXiyeTtkg==" saltValue="oazNCD2I7/b1OlmiyMjhhQ==" spinCount="100000" sheet="1" objects="1" scenarios="1" selectLockedCells="1"/>
  <mergeCells count="2">
    <mergeCell ref="D1:D3"/>
    <mergeCell ref="D4:D6"/>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7399B-9660-4757-9728-28FAE4F75D71}">
  <sheetPr codeName="Sheet8"/>
  <dimension ref="A1:B18"/>
  <sheetViews>
    <sheetView showGridLines="0" showRowColHeaders="0" workbookViewId="0">
      <selection activeCell="A3" sqref="A3"/>
    </sheetView>
  </sheetViews>
  <sheetFormatPr defaultRowHeight="15" x14ac:dyDescent="0.25"/>
  <cols>
    <col min="1" max="1" width="155.28515625" customWidth="1"/>
    <col min="2" max="2" width="47.42578125" customWidth="1"/>
    <col min="3" max="3" width="62.140625" customWidth="1"/>
    <col min="4" max="4" width="81.42578125" customWidth="1"/>
  </cols>
  <sheetData>
    <row r="1" spans="1:2" ht="34.5" thickBot="1" x14ac:dyDescent="0.3">
      <c r="A1" s="261" t="str">
        <f>+'Entry Sheet'!A8:I8</f>
        <v xml:space="preserve">Enter the name of your business here </v>
      </c>
    </row>
    <row r="2" spans="1:2" ht="34.5" thickBot="1" x14ac:dyDescent="0.3">
      <c r="A2" s="262" t="s">
        <v>202</v>
      </c>
    </row>
    <row r="3" spans="1:2" ht="322.5" customHeight="1" x14ac:dyDescent="0.25">
      <c r="A3" s="335" t="s">
        <v>527</v>
      </c>
      <c r="B3" s="334" t="s">
        <v>526</v>
      </c>
    </row>
    <row r="4" spans="1:2" ht="34.5" thickBot="1" x14ac:dyDescent="0.3">
      <c r="A4" s="262" t="s">
        <v>203</v>
      </c>
    </row>
    <row r="5" spans="1:2" ht="75" customHeight="1" x14ac:dyDescent="0.3">
      <c r="A5" s="336" t="s">
        <v>204</v>
      </c>
      <c r="B5" s="471" t="s">
        <v>205</v>
      </c>
    </row>
    <row r="6" spans="1:2" ht="75" x14ac:dyDescent="0.3">
      <c r="A6" s="337" t="s">
        <v>206</v>
      </c>
      <c r="B6" s="472"/>
    </row>
    <row r="7" spans="1:2" ht="56.25" x14ac:dyDescent="0.3">
      <c r="A7" s="337" t="s">
        <v>207</v>
      </c>
      <c r="B7" s="472"/>
    </row>
    <row r="8" spans="1:2" ht="75.75" thickBot="1" x14ac:dyDescent="0.35">
      <c r="A8" s="337" t="s">
        <v>208</v>
      </c>
      <c r="B8" s="473"/>
    </row>
    <row r="9" spans="1:2" ht="75" x14ac:dyDescent="0.3">
      <c r="A9" s="337" t="s">
        <v>209</v>
      </c>
    </row>
    <row r="10" spans="1:2" ht="57" thickBot="1" x14ac:dyDescent="0.35">
      <c r="A10" s="338" t="s">
        <v>210</v>
      </c>
    </row>
    <row r="12" spans="1:2" ht="18.75" x14ac:dyDescent="0.3">
      <c r="A12" s="372" t="s">
        <v>198</v>
      </c>
    </row>
    <row r="13" spans="1:2" x14ac:dyDescent="0.25">
      <c r="A13" s="189"/>
    </row>
    <row r="14" spans="1:2" ht="18.75" x14ac:dyDescent="0.3">
      <c r="A14" s="372" t="s">
        <v>199</v>
      </c>
    </row>
    <row r="15" spans="1:2" x14ac:dyDescent="0.25">
      <c r="A15" s="189"/>
    </row>
    <row r="16" spans="1:2" ht="18.75" x14ac:dyDescent="0.3">
      <c r="A16" s="372" t="s">
        <v>200</v>
      </c>
    </row>
    <row r="17" spans="1:1" ht="18.75" x14ac:dyDescent="0.3">
      <c r="A17" s="190"/>
    </row>
    <row r="18" spans="1:1" ht="18.75" x14ac:dyDescent="0.3">
      <c r="A18" s="372" t="s">
        <v>201</v>
      </c>
    </row>
  </sheetData>
  <sheetProtection algorithmName="SHA-512" hashValue="cxk2tPKVR5V03+cba9Sgyw+b6jzKcaorbFIx6pKdI+PmOOEFSa9ZwybJWW3Mtq+sQIfCZPuVhVl38YWxuiuDjA==" saltValue="xpXRoisSRTnVNVbwUEvc2g==" spinCount="100000" sheet="1" objects="1" scenarios="1" selectLockedCells="1"/>
  <mergeCells count="1">
    <mergeCell ref="B5:B8"/>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4A26C-F828-4DD1-8377-2D5FA27ACA18}">
  <sheetPr codeName="Sheet9">
    <pageSetUpPr fitToPage="1"/>
  </sheetPr>
  <dimension ref="A1:O213"/>
  <sheetViews>
    <sheetView showGridLines="0" showRowColHeaders="0" zoomScale="85" zoomScaleNormal="85" workbookViewId="0">
      <pane ySplit="21" topLeftCell="A22" activePane="bottomLeft" state="frozen"/>
      <selection pane="bottomLeft" activeCell="C22" sqref="C22"/>
    </sheetView>
  </sheetViews>
  <sheetFormatPr defaultRowHeight="15" x14ac:dyDescent="0.25"/>
  <cols>
    <col min="1" max="1" width="4.85546875" customWidth="1"/>
    <col min="2" max="2" width="49.42578125" customWidth="1"/>
    <col min="3" max="3" width="21.28515625" customWidth="1"/>
    <col min="4" max="4" width="11.85546875" customWidth="1"/>
    <col min="5" max="5" width="17.140625" customWidth="1"/>
    <col min="6" max="6" width="14.140625" customWidth="1"/>
    <col min="7" max="7" width="15.42578125" customWidth="1"/>
    <col min="8" max="8" width="18.42578125" customWidth="1"/>
    <col min="9" max="9" width="53.5703125" customWidth="1"/>
    <col min="13" max="13" width="20.140625" bestFit="1" customWidth="1"/>
    <col min="15" max="15" width="19" bestFit="1" customWidth="1"/>
    <col min="17" max="17" width="13.85546875" bestFit="1" customWidth="1"/>
  </cols>
  <sheetData>
    <row r="1" spans="2:9" ht="29.25" thickBot="1" x14ac:dyDescent="0.5">
      <c r="B1" s="474" t="str">
        <f>+'Entry Sheet'!A8</f>
        <v xml:space="preserve">Enter the name of your business here </v>
      </c>
      <c r="C1" s="475"/>
      <c r="D1" s="475"/>
      <c r="E1" s="475"/>
      <c r="F1" s="475"/>
      <c r="G1" s="475"/>
      <c r="H1" s="475"/>
      <c r="I1" s="476"/>
    </row>
    <row r="2" spans="2:9" ht="29.25" thickBot="1" x14ac:dyDescent="0.5">
      <c r="B2" s="490" t="s">
        <v>211</v>
      </c>
      <c r="C2" s="491"/>
      <c r="D2" s="491"/>
      <c r="E2" s="491"/>
      <c r="F2" s="491"/>
      <c r="G2" s="491"/>
      <c r="H2" s="491"/>
      <c r="I2" s="492"/>
    </row>
    <row r="3" spans="2:9" ht="15.75" hidden="1" customHeight="1" x14ac:dyDescent="0.25">
      <c r="C3" s="162" t="s">
        <v>212</v>
      </c>
      <c r="E3" s="163" t="s">
        <v>213</v>
      </c>
      <c r="G3" s="163" t="s">
        <v>214</v>
      </c>
    </row>
    <row r="4" spans="2:9" ht="15.75" hidden="1" customHeight="1" x14ac:dyDescent="0.25">
      <c r="C4" s="1" t="s">
        <v>215</v>
      </c>
      <c r="E4" t="s">
        <v>216</v>
      </c>
      <c r="G4" t="s">
        <v>217</v>
      </c>
    </row>
    <row r="5" spans="2:9" ht="15.75" hidden="1" customHeight="1" x14ac:dyDescent="0.25">
      <c r="C5" s="1" t="s">
        <v>218</v>
      </c>
      <c r="E5" t="s">
        <v>219</v>
      </c>
      <c r="G5" s="109">
        <v>0.75</v>
      </c>
    </row>
    <row r="6" spans="2:9" ht="15.75" hidden="1" customHeight="1" x14ac:dyDescent="0.25">
      <c r="C6" s="1" t="s">
        <v>54</v>
      </c>
      <c r="E6" t="s">
        <v>220</v>
      </c>
      <c r="G6" s="109">
        <v>0.5</v>
      </c>
    </row>
    <row r="7" spans="2:9" ht="15.75" hidden="1" customHeight="1" x14ac:dyDescent="0.25">
      <c r="C7" s="1" t="s">
        <v>50</v>
      </c>
      <c r="E7" t="s">
        <v>221</v>
      </c>
      <c r="G7" s="109">
        <v>0.25</v>
      </c>
    </row>
    <row r="8" spans="2:9" ht="15.75" hidden="1" customHeight="1" x14ac:dyDescent="0.25">
      <c r="C8" s="1" t="s">
        <v>222</v>
      </c>
      <c r="E8" t="s">
        <v>223</v>
      </c>
      <c r="G8" t="s">
        <v>224</v>
      </c>
    </row>
    <row r="9" spans="2:9" ht="15.75" hidden="1" customHeight="1" x14ac:dyDescent="0.25">
      <c r="C9" s="1" t="s">
        <v>225</v>
      </c>
    </row>
    <row r="10" spans="2:9" ht="15.75" hidden="1" customHeight="1" x14ac:dyDescent="0.25">
      <c r="C10" s="1" t="s">
        <v>226</v>
      </c>
    </row>
    <row r="11" spans="2:9" ht="15.75" hidden="1" customHeight="1" x14ac:dyDescent="0.25">
      <c r="C11" s="1" t="s">
        <v>227</v>
      </c>
    </row>
    <row r="12" spans="2:9" ht="15.75" hidden="1" customHeight="1" x14ac:dyDescent="0.25">
      <c r="C12" s="1" t="s">
        <v>228</v>
      </c>
    </row>
    <row r="13" spans="2:9" ht="15.75" hidden="1" customHeight="1" x14ac:dyDescent="0.25">
      <c r="C13" s="1" t="s">
        <v>229</v>
      </c>
    </row>
    <row r="14" spans="2:9" ht="15.75" hidden="1" customHeight="1" x14ac:dyDescent="0.25">
      <c r="C14" s="1" t="s">
        <v>230</v>
      </c>
    </row>
    <row r="15" spans="2:9" ht="15.75" hidden="1" customHeight="1" x14ac:dyDescent="0.25">
      <c r="C15" s="1" t="s">
        <v>231</v>
      </c>
    </row>
    <row r="16" spans="2:9" ht="15.75" hidden="1" customHeight="1" x14ac:dyDescent="0.25">
      <c r="C16" s="1" t="s">
        <v>232</v>
      </c>
    </row>
    <row r="17" spans="1:15" ht="15" hidden="1" customHeight="1" x14ac:dyDescent="0.25"/>
    <row r="18" spans="1:15" ht="15.75" thickBot="1" x14ac:dyDescent="0.3"/>
    <row r="19" spans="1:15" ht="21.75" thickBot="1" x14ac:dyDescent="0.4">
      <c r="B19" s="164" t="s">
        <v>233</v>
      </c>
      <c r="C19" s="173"/>
      <c r="D19" t="s">
        <v>55</v>
      </c>
      <c r="E19" s="165" t="s">
        <v>234</v>
      </c>
      <c r="F19" s="477"/>
      <c r="G19" s="478"/>
      <c r="H19" s="166" t="s">
        <v>235</v>
      </c>
      <c r="I19" s="174"/>
    </row>
    <row r="20" spans="1:15" ht="15.75" customHeight="1" thickBot="1" x14ac:dyDescent="0.3">
      <c r="B20" s="479" t="s">
        <v>236</v>
      </c>
      <c r="C20" s="479"/>
      <c r="D20" s="479"/>
      <c r="E20" s="479"/>
      <c r="F20" s="479"/>
      <c r="G20" s="479"/>
      <c r="H20" s="479"/>
      <c r="I20" s="479"/>
    </row>
    <row r="21" spans="1:15" ht="63.75" thickBot="1" x14ac:dyDescent="0.3">
      <c r="B21" s="167" t="s">
        <v>237</v>
      </c>
      <c r="C21" s="168" t="s">
        <v>238</v>
      </c>
      <c r="D21" s="169" t="s">
        <v>239</v>
      </c>
      <c r="E21" s="169" t="s">
        <v>240</v>
      </c>
      <c r="F21" s="168" t="s">
        <v>241</v>
      </c>
      <c r="G21" s="169" t="s">
        <v>242</v>
      </c>
      <c r="H21" s="169" t="s">
        <v>243</v>
      </c>
      <c r="I21" s="170" t="s">
        <v>244</v>
      </c>
    </row>
    <row r="22" spans="1:15" ht="18.75" x14ac:dyDescent="0.3">
      <c r="A22" s="380">
        <v>1</v>
      </c>
      <c r="B22" s="191" t="s">
        <v>55</v>
      </c>
      <c r="C22" s="194" t="s">
        <v>212</v>
      </c>
      <c r="D22" s="195"/>
      <c r="E22" s="195"/>
      <c r="F22" s="194" t="s">
        <v>213</v>
      </c>
      <c r="G22" s="194" t="s">
        <v>214</v>
      </c>
      <c r="H22" s="194"/>
      <c r="I22" s="191"/>
      <c r="J22" s="1"/>
    </row>
    <row r="23" spans="1:15" ht="19.5" thickBot="1" x14ac:dyDescent="0.35">
      <c r="A23" s="380">
        <v>2</v>
      </c>
      <c r="B23" s="192"/>
      <c r="C23" s="196" t="s">
        <v>212</v>
      </c>
      <c r="D23" s="197"/>
      <c r="E23" s="197"/>
      <c r="F23" s="196" t="s">
        <v>213</v>
      </c>
      <c r="G23" s="196" t="s">
        <v>214</v>
      </c>
      <c r="H23" s="198"/>
      <c r="I23" s="192"/>
    </row>
    <row r="24" spans="1:15" ht="18.75" x14ac:dyDescent="0.3">
      <c r="A24" s="380">
        <v>3</v>
      </c>
      <c r="B24" s="192"/>
      <c r="C24" s="196" t="s">
        <v>212</v>
      </c>
      <c r="D24" s="197"/>
      <c r="E24" s="197"/>
      <c r="F24" s="196" t="s">
        <v>213</v>
      </c>
      <c r="G24" s="196" t="s">
        <v>214</v>
      </c>
      <c r="H24" s="198"/>
      <c r="I24" s="192"/>
      <c r="K24" s="480" t="s">
        <v>528</v>
      </c>
      <c r="L24" s="481"/>
      <c r="M24" s="481"/>
      <c r="N24" s="481"/>
      <c r="O24" s="482"/>
    </row>
    <row r="25" spans="1:15" ht="18.75" x14ac:dyDescent="0.3">
      <c r="A25" s="380">
        <v>4</v>
      </c>
      <c r="B25" s="192"/>
      <c r="C25" s="196" t="s">
        <v>212</v>
      </c>
      <c r="D25" s="197"/>
      <c r="E25" s="197"/>
      <c r="F25" s="196" t="s">
        <v>213</v>
      </c>
      <c r="G25" s="196" t="s">
        <v>214</v>
      </c>
      <c r="H25" s="198"/>
      <c r="I25" s="192"/>
      <c r="K25" s="483"/>
      <c r="L25" s="484"/>
      <c r="M25" s="484"/>
      <c r="N25" s="484"/>
      <c r="O25" s="485"/>
    </row>
    <row r="26" spans="1:15" ht="18.75" x14ac:dyDescent="0.3">
      <c r="A26" s="380">
        <v>5</v>
      </c>
      <c r="B26" s="192"/>
      <c r="C26" s="196" t="s">
        <v>212</v>
      </c>
      <c r="D26" s="197"/>
      <c r="E26" s="197"/>
      <c r="F26" s="196" t="s">
        <v>213</v>
      </c>
      <c r="G26" s="196" t="s">
        <v>214</v>
      </c>
      <c r="H26" s="198"/>
      <c r="I26" s="192"/>
      <c r="K26" s="486"/>
      <c r="L26" s="484"/>
      <c r="M26" s="484"/>
      <c r="N26" s="484"/>
      <c r="O26" s="485"/>
    </row>
    <row r="27" spans="1:15" ht="18.75" x14ac:dyDescent="0.3">
      <c r="A27" s="380">
        <v>6</v>
      </c>
      <c r="B27" s="192"/>
      <c r="C27" s="196" t="s">
        <v>212</v>
      </c>
      <c r="D27" s="197"/>
      <c r="E27" s="197"/>
      <c r="F27" s="196" t="s">
        <v>213</v>
      </c>
      <c r="G27" s="196" t="s">
        <v>214</v>
      </c>
      <c r="H27" s="198"/>
      <c r="I27" s="192"/>
      <c r="K27" s="486"/>
      <c r="L27" s="484"/>
      <c r="M27" s="484"/>
      <c r="N27" s="484"/>
      <c r="O27" s="485"/>
    </row>
    <row r="28" spans="1:15" ht="18.75" x14ac:dyDescent="0.3">
      <c r="A28" s="380">
        <v>7</v>
      </c>
      <c r="B28" s="192"/>
      <c r="C28" s="196" t="s">
        <v>212</v>
      </c>
      <c r="D28" s="197"/>
      <c r="E28" s="197"/>
      <c r="F28" s="196" t="s">
        <v>213</v>
      </c>
      <c r="G28" s="196" t="s">
        <v>214</v>
      </c>
      <c r="H28" s="198"/>
      <c r="I28" s="192"/>
      <c r="K28" s="486"/>
      <c r="L28" s="484"/>
      <c r="M28" s="484"/>
      <c r="N28" s="484"/>
      <c r="O28" s="485"/>
    </row>
    <row r="29" spans="1:15" ht="18.75" x14ac:dyDescent="0.3">
      <c r="A29" s="380">
        <v>8</v>
      </c>
      <c r="B29" s="192"/>
      <c r="C29" s="196" t="s">
        <v>212</v>
      </c>
      <c r="D29" s="197"/>
      <c r="E29" s="197"/>
      <c r="F29" s="196" t="s">
        <v>213</v>
      </c>
      <c r="G29" s="196" t="s">
        <v>214</v>
      </c>
      <c r="H29" s="198"/>
      <c r="I29" s="192"/>
      <c r="K29" s="486"/>
      <c r="L29" s="484"/>
      <c r="M29" s="484"/>
      <c r="N29" s="484"/>
      <c r="O29" s="485"/>
    </row>
    <row r="30" spans="1:15" ht="18.75" x14ac:dyDescent="0.3">
      <c r="A30" s="380">
        <v>9</v>
      </c>
      <c r="B30" s="192"/>
      <c r="C30" s="196" t="s">
        <v>212</v>
      </c>
      <c r="D30" s="197"/>
      <c r="E30" s="197"/>
      <c r="F30" s="196" t="s">
        <v>213</v>
      </c>
      <c r="G30" s="196" t="s">
        <v>214</v>
      </c>
      <c r="H30" s="198"/>
      <c r="I30" s="192"/>
      <c r="K30" s="486"/>
      <c r="L30" s="484"/>
      <c r="M30" s="484"/>
      <c r="N30" s="484"/>
      <c r="O30" s="485"/>
    </row>
    <row r="31" spans="1:15" ht="18.75" x14ac:dyDescent="0.3">
      <c r="A31" s="380">
        <v>10</v>
      </c>
      <c r="B31" s="192"/>
      <c r="C31" s="196" t="s">
        <v>212</v>
      </c>
      <c r="D31" s="197"/>
      <c r="E31" s="197"/>
      <c r="F31" s="196" t="s">
        <v>213</v>
      </c>
      <c r="G31" s="196" t="s">
        <v>214</v>
      </c>
      <c r="H31" s="198"/>
      <c r="I31" s="192"/>
      <c r="K31" s="486"/>
      <c r="L31" s="484"/>
      <c r="M31" s="484"/>
      <c r="N31" s="484"/>
      <c r="O31" s="485"/>
    </row>
    <row r="32" spans="1:15" ht="18.75" x14ac:dyDescent="0.3">
      <c r="A32" s="380">
        <v>11</v>
      </c>
      <c r="B32" s="192"/>
      <c r="C32" s="196" t="s">
        <v>212</v>
      </c>
      <c r="D32" s="197"/>
      <c r="E32" s="197"/>
      <c r="F32" s="196" t="s">
        <v>213</v>
      </c>
      <c r="G32" s="196" t="s">
        <v>214</v>
      </c>
      <c r="H32" s="198"/>
      <c r="I32" s="192"/>
      <c r="K32" s="486"/>
      <c r="L32" s="484"/>
      <c r="M32" s="484"/>
      <c r="N32" s="484"/>
      <c r="O32" s="485"/>
    </row>
    <row r="33" spans="1:15" ht="18.75" x14ac:dyDescent="0.3">
      <c r="A33" s="380">
        <v>12</v>
      </c>
      <c r="B33" s="192"/>
      <c r="C33" s="196" t="s">
        <v>212</v>
      </c>
      <c r="D33" s="197"/>
      <c r="E33" s="197"/>
      <c r="F33" s="196" t="s">
        <v>213</v>
      </c>
      <c r="G33" s="196" t="s">
        <v>214</v>
      </c>
      <c r="H33" s="198"/>
      <c r="I33" s="192"/>
      <c r="K33" s="486"/>
      <c r="L33" s="484"/>
      <c r="M33" s="484"/>
      <c r="N33" s="484"/>
      <c r="O33" s="485"/>
    </row>
    <row r="34" spans="1:15" ht="18.75" x14ac:dyDescent="0.3">
      <c r="A34" s="380">
        <v>13</v>
      </c>
      <c r="B34" s="192"/>
      <c r="C34" s="196" t="s">
        <v>212</v>
      </c>
      <c r="D34" s="197"/>
      <c r="E34" s="197"/>
      <c r="F34" s="196" t="s">
        <v>213</v>
      </c>
      <c r="G34" s="196" t="s">
        <v>214</v>
      </c>
      <c r="H34" s="198"/>
      <c r="I34" s="192"/>
      <c r="K34" s="486"/>
      <c r="L34" s="484"/>
      <c r="M34" s="484"/>
      <c r="N34" s="484"/>
      <c r="O34" s="485"/>
    </row>
    <row r="35" spans="1:15" ht="18.75" x14ac:dyDescent="0.3">
      <c r="A35" s="380">
        <v>14</v>
      </c>
      <c r="B35" s="192"/>
      <c r="C35" s="196" t="s">
        <v>212</v>
      </c>
      <c r="D35" s="197"/>
      <c r="E35" s="197"/>
      <c r="F35" s="196" t="s">
        <v>213</v>
      </c>
      <c r="G35" s="196" t="s">
        <v>214</v>
      </c>
      <c r="H35" s="198"/>
      <c r="I35" s="192"/>
      <c r="K35" s="486"/>
      <c r="L35" s="484"/>
      <c r="M35" s="484"/>
      <c r="N35" s="484"/>
      <c r="O35" s="485"/>
    </row>
    <row r="36" spans="1:15" ht="18.75" x14ac:dyDescent="0.3">
      <c r="A36" s="380">
        <v>15</v>
      </c>
      <c r="B36" s="192"/>
      <c r="C36" s="196" t="s">
        <v>212</v>
      </c>
      <c r="D36" s="197"/>
      <c r="E36" s="197"/>
      <c r="F36" s="196" t="s">
        <v>213</v>
      </c>
      <c r="G36" s="196" t="s">
        <v>214</v>
      </c>
      <c r="H36" s="198"/>
      <c r="I36" s="192"/>
      <c r="K36" s="486"/>
      <c r="L36" s="484"/>
      <c r="M36" s="484"/>
      <c r="N36" s="484"/>
      <c r="O36" s="485"/>
    </row>
    <row r="37" spans="1:15" ht="18.75" x14ac:dyDescent="0.3">
      <c r="A37" s="380">
        <v>16</v>
      </c>
      <c r="B37" s="192"/>
      <c r="C37" s="196" t="s">
        <v>212</v>
      </c>
      <c r="D37" s="197"/>
      <c r="E37" s="197"/>
      <c r="F37" s="196" t="s">
        <v>213</v>
      </c>
      <c r="G37" s="196" t="s">
        <v>214</v>
      </c>
      <c r="H37" s="198"/>
      <c r="I37" s="192"/>
      <c r="K37" s="486"/>
      <c r="L37" s="484"/>
      <c r="M37" s="484"/>
      <c r="N37" s="484"/>
      <c r="O37" s="485"/>
    </row>
    <row r="38" spans="1:15" ht="18.75" x14ac:dyDescent="0.3">
      <c r="A38" s="380">
        <v>17</v>
      </c>
      <c r="B38" s="192"/>
      <c r="C38" s="196" t="s">
        <v>212</v>
      </c>
      <c r="D38" s="197"/>
      <c r="E38" s="197"/>
      <c r="F38" s="196" t="s">
        <v>213</v>
      </c>
      <c r="G38" s="196" t="s">
        <v>214</v>
      </c>
      <c r="H38" s="198"/>
      <c r="I38" s="192"/>
      <c r="K38" s="486"/>
      <c r="L38" s="484"/>
      <c r="M38" s="484"/>
      <c r="N38" s="484"/>
      <c r="O38" s="485"/>
    </row>
    <row r="39" spans="1:15" ht="18.75" x14ac:dyDescent="0.3">
      <c r="A39" s="380">
        <v>18</v>
      </c>
      <c r="B39" s="192"/>
      <c r="C39" s="196" t="s">
        <v>212</v>
      </c>
      <c r="D39" s="197"/>
      <c r="E39" s="197"/>
      <c r="F39" s="196" t="s">
        <v>213</v>
      </c>
      <c r="G39" s="196" t="s">
        <v>214</v>
      </c>
      <c r="H39" s="198"/>
      <c r="I39" s="192"/>
      <c r="K39" s="486"/>
      <c r="L39" s="484"/>
      <c r="M39" s="484"/>
      <c r="N39" s="484"/>
      <c r="O39" s="485"/>
    </row>
    <row r="40" spans="1:15" ht="18.75" x14ac:dyDescent="0.3">
      <c r="A40" s="380">
        <v>19</v>
      </c>
      <c r="B40" s="192"/>
      <c r="C40" s="196" t="s">
        <v>212</v>
      </c>
      <c r="D40" s="197"/>
      <c r="E40" s="197"/>
      <c r="F40" s="196" t="s">
        <v>213</v>
      </c>
      <c r="G40" s="196" t="s">
        <v>214</v>
      </c>
      <c r="H40" s="198"/>
      <c r="I40" s="192"/>
      <c r="K40" s="486"/>
      <c r="L40" s="484"/>
      <c r="M40" s="484"/>
      <c r="N40" s="484"/>
      <c r="O40" s="485"/>
    </row>
    <row r="41" spans="1:15" ht="18.75" x14ac:dyDescent="0.3">
      <c r="A41" s="380">
        <v>20</v>
      </c>
      <c r="B41" s="192"/>
      <c r="C41" s="196" t="s">
        <v>212</v>
      </c>
      <c r="D41" s="197"/>
      <c r="E41" s="197"/>
      <c r="F41" s="196" t="s">
        <v>213</v>
      </c>
      <c r="G41" s="196" t="s">
        <v>214</v>
      </c>
      <c r="H41" s="198"/>
      <c r="I41" s="192"/>
      <c r="K41" s="486"/>
      <c r="L41" s="484"/>
      <c r="M41" s="484"/>
      <c r="N41" s="484"/>
      <c r="O41" s="485"/>
    </row>
    <row r="42" spans="1:15" ht="18.75" x14ac:dyDescent="0.3">
      <c r="A42" s="380">
        <v>21</v>
      </c>
      <c r="B42" s="192"/>
      <c r="C42" s="196" t="s">
        <v>212</v>
      </c>
      <c r="D42" s="197"/>
      <c r="E42" s="197"/>
      <c r="F42" s="196" t="s">
        <v>213</v>
      </c>
      <c r="G42" s="196" t="s">
        <v>214</v>
      </c>
      <c r="H42" s="198"/>
      <c r="I42" s="192"/>
      <c r="K42" s="486"/>
      <c r="L42" s="484"/>
      <c r="M42" s="484"/>
      <c r="N42" s="484"/>
      <c r="O42" s="485"/>
    </row>
    <row r="43" spans="1:15" ht="18.75" x14ac:dyDescent="0.3">
      <c r="A43" s="380">
        <v>22</v>
      </c>
      <c r="B43" s="192"/>
      <c r="C43" s="196" t="s">
        <v>212</v>
      </c>
      <c r="D43" s="197"/>
      <c r="E43" s="197"/>
      <c r="F43" s="196" t="s">
        <v>213</v>
      </c>
      <c r="G43" s="196" t="s">
        <v>214</v>
      </c>
      <c r="H43" s="198"/>
      <c r="I43" s="192"/>
      <c r="K43" s="486"/>
      <c r="L43" s="484"/>
      <c r="M43" s="484"/>
      <c r="N43" s="484"/>
      <c r="O43" s="485"/>
    </row>
    <row r="44" spans="1:15" ht="19.5" thickBot="1" x14ac:dyDescent="0.35">
      <c r="A44" s="380">
        <v>23</v>
      </c>
      <c r="B44" s="192"/>
      <c r="C44" s="196" t="s">
        <v>212</v>
      </c>
      <c r="D44" s="197"/>
      <c r="E44" s="197"/>
      <c r="F44" s="196" t="s">
        <v>213</v>
      </c>
      <c r="G44" s="196" t="s">
        <v>214</v>
      </c>
      <c r="H44" s="198"/>
      <c r="I44" s="192"/>
      <c r="K44" s="487"/>
      <c r="L44" s="488"/>
      <c r="M44" s="488"/>
      <c r="N44" s="488"/>
      <c r="O44" s="489"/>
    </row>
    <row r="45" spans="1:15" ht="18.75" x14ac:dyDescent="0.3">
      <c r="A45" s="380">
        <v>24</v>
      </c>
      <c r="B45" s="192"/>
      <c r="C45" s="196" t="s">
        <v>212</v>
      </c>
      <c r="D45" s="197"/>
      <c r="E45" s="197"/>
      <c r="F45" s="196" t="s">
        <v>213</v>
      </c>
      <c r="G45" s="196" t="s">
        <v>214</v>
      </c>
      <c r="H45" s="198"/>
      <c r="I45" s="192"/>
    </row>
    <row r="46" spans="1:15" ht="18.75" x14ac:dyDescent="0.3">
      <c r="A46" s="380">
        <v>25</v>
      </c>
      <c r="B46" s="192" t="s">
        <v>55</v>
      </c>
      <c r="C46" s="196" t="s">
        <v>212</v>
      </c>
      <c r="D46" s="197"/>
      <c r="E46" s="197"/>
      <c r="F46" s="196" t="s">
        <v>213</v>
      </c>
      <c r="G46" s="196" t="s">
        <v>214</v>
      </c>
      <c r="H46" s="198"/>
      <c r="I46" s="192"/>
    </row>
    <row r="47" spans="1:15" ht="18.75" x14ac:dyDescent="0.3">
      <c r="A47" s="380">
        <v>26</v>
      </c>
      <c r="B47" s="192"/>
      <c r="C47" s="196" t="s">
        <v>212</v>
      </c>
      <c r="D47" s="197"/>
      <c r="E47" s="197"/>
      <c r="F47" s="196" t="s">
        <v>213</v>
      </c>
      <c r="G47" s="196" t="s">
        <v>214</v>
      </c>
      <c r="H47" s="198"/>
      <c r="I47" s="192"/>
    </row>
    <row r="48" spans="1:15" ht="18.75" x14ac:dyDescent="0.3">
      <c r="A48" s="380">
        <v>27</v>
      </c>
      <c r="B48" s="192"/>
      <c r="C48" s="196" t="s">
        <v>212</v>
      </c>
      <c r="D48" s="197"/>
      <c r="E48" s="197"/>
      <c r="F48" s="196" t="s">
        <v>213</v>
      </c>
      <c r="G48" s="196" t="s">
        <v>214</v>
      </c>
      <c r="H48" s="198"/>
      <c r="I48" s="192"/>
    </row>
    <row r="49" spans="1:9" ht="18.75" x14ac:dyDescent="0.3">
      <c r="A49" s="380">
        <v>28</v>
      </c>
      <c r="B49" s="192"/>
      <c r="C49" s="196" t="s">
        <v>212</v>
      </c>
      <c r="D49" s="197"/>
      <c r="E49" s="197"/>
      <c r="F49" s="196" t="s">
        <v>213</v>
      </c>
      <c r="G49" s="196" t="s">
        <v>214</v>
      </c>
      <c r="H49" s="198"/>
      <c r="I49" s="192"/>
    </row>
    <row r="50" spans="1:9" ht="18.75" x14ac:dyDescent="0.3">
      <c r="A50" s="380">
        <v>29</v>
      </c>
      <c r="B50" s="192"/>
      <c r="C50" s="196" t="s">
        <v>212</v>
      </c>
      <c r="D50" s="197"/>
      <c r="E50" s="197"/>
      <c r="F50" s="196" t="s">
        <v>213</v>
      </c>
      <c r="G50" s="196" t="s">
        <v>214</v>
      </c>
      <c r="H50" s="198"/>
      <c r="I50" s="192"/>
    </row>
    <row r="51" spans="1:9" ht="18.75" x14ac:dyDescent="0.3">
      <c r="A51" s="380">
        <v>30</v>
      </c>
      <c r="B51" s="192"/>
      <c r="C51" s="196" t="s">
        <v>212</v>
      </c>
      <c r="D51" s="197"/>
      <c r="E51" s="197"/>
      <c r="F51" s="196" t="s">
        <v>213</v>
      </c>
      <c r="G51" s="196" t="s">
        <v>214</v>
      </c>
      <c r="H51" s="198"/>
      <c r="I51" s="192"/>
    </row>
    <row r="52" spans="1:9" ht="18.75" x14ac:dyDescent="0.3">
      <c r="A52" s="380">
        <v>31</v>
      </c>
      <c r="B52" s="192"/>
      <c r="C52" s="196" t="s">
        <v>212</v>
      </c>
      <c r="D52" s="197"/>
      <c r="E52" s="197"/>
      <c r="F52" s="196" t="s">
        <v>213</v>
      </c>
      <c r="G52" s="196" t="s">
        <v>214</v>
      </c>
      <c r="H52" s="198"/>
      <c r="I52" s="192"/>
    </row>
    <row r="53" spans="1:9" ht="18.75" x14ac:dyDescent="0.3">
      <c r="A53" s="380">
        <v>32</v>
      </c>
      <c r="B53" s="192"/>
      <c r="C53" s="196" t="s">
        <v>212</v>
      </c>
      <c r="D53" s="197"/>
      <c r="E53" s="197"/>
      <c r="F53" s="196" t="s">
        <v>213</v>
      </c>
      <c r="G53" s="196" t="s">
        <v>214</v>
      </c>
      <c r="H53" s="198"/>
      <c r="I53" s="192"/>
    </row>
    <row r="54" spans="1:9" ht="18.75" x14ac:dyDescent="0.3">
      <c r="A54" s="380">
        <v>33</v>
      </c>
      <c r="B54" s="192"/>
      <c r="C54" s="196" t="s">
        <v>212</v>
      </c>
      <c r="D54" s="197"/>
      <c r="E54" s="197"/>
      <c r="F54" s="196" t="s">
        <v>213</v>
      </c>
      <c r="G54" s="196" t="s">
        <v>214</v>
      </c>
      <c r="H54" s="198"/>
      <c r="I54" s="192"/>
    </row>
    <row r="55" spans="1:9" ht="18.75" x14ac:dyDescent="0.3">
      <c r="A55" s="380">
        <v>34</v>
      </c>
      <c r="B55" s="192"/>
      <c r="C55" s="196" t="s">
        <v>212</v>
      </c>
      <c r="D55" s="197"/>
      <c r="E55" s="197"/>
      <c r="F55" s="196" t="s">
        <v>213</v>
      </c>
      <c r="G55" s="196" t="s">
        <v>214</v>
      </c>
      <c r="H55" s="198"/>
      <c r="I55" s="192"/>
    </row>
    <row r="56" spans="1:9" ht="18.75" x14ac:dyDescent="0.3">
      <c r="A56" s="380">
        <v>35</v>
      </c>
      <c r="B56" s="192"/>
      <c r="C56" s="196" t="s">
        <v>212</v>
      </c>
      <c r="D56" s="197"/>
      <c r="E56" s="197"/>
      <c r="F56" s="196" t="s">
        <v>213</v>
      </c>
      <c r="G56" s="196" t="s">
        <v>214</v>
      </c>
      <c r="H56" s="198"/>
      <c r="I56" s="192"/>
    </row>
    <row r="57" spans="1:9" ht="18.75" x14ac:dyDescent="0.3">
      <c r="A57" s="380">
        <v>36</v>
      </c>
      <c r="B57" s="192"/>
      <c r="C57" s="196" t="s">
        <v>212</v>
      </c>
      <c r="D57" s="197"/>
      <c r="E57" s="197"/>
      <c r="F57" s="196" t="s">
        <v>213</v>
      </c>
      <c r="G57" s="196" t="s">
        <v>214</v>
      </c>
      <c r="H57" s="198"/>
      <c r="I57" s="192"/>
    </row>
    <row r="58" spans="1:9" ht="18.75" x14ac:dyDescent="0.3">
      <c r="A58" s="380">
        <v>37</v>
      </c>
      <c r="B58" s="192"/>
      <c r="C58" s="196" t="s">
        <v>212</v>
      </c>
      <c r="D58" s="197"/>
      <c r="E58" s="197"/>
      <c r="F58" s="196" t="s">
        <v>213</v>
      </c>
      <c r="G58" s="196" t="s">
        <v>214</v>
      </c>
      <c r="H58" s="198"/>
      <c r="I58" s="192"/>
    </row>
    <row r="59" spans="1:9" ht="18.75" x14ac:dyDescent="0.3">
      <c r="A59" s="380">
        <v>38</v>
      </c>
      <c r="B59" s="192"/>
      <c r="C59" s="196" t="s">
        <v>212</v>
      </c>
      <c r="D59" s="197"/>
      <c r="E59" s="197"/>
      <c r="F59" s="196" t="s">
        <v>213</v>
      </c>
      <c r="G59" s="196" t="s">
        <v>214</v>
      </c>
      <c r="H59" s="198"/>
      <c r="I59" s="192"/>
    </row>
    <row r="60" spans="1:9" ht="18.75" x14ac:dyDescent="0.3">
      <c r="A60" s="380">
        <v>39</v>
      </c>
      <c r="B60" s="192"/>
      <c r="C60" s="196" t="s">
        <v>212</v>
      </c>
      <c r="D60" s="197"/>
      <c r="E60" s="197"/>
      <c r="F60" s="196" t="s">
        <v>213</v>
      </c>
      <c r="G60" s="196" t="s">
        <v>214</v>
      </c>
      <c r="H60" s="198"/>
      <c r="I60" s="192"/>
    </row>
    <row r="61" spans="1:9" ht="18.75" x14ac:dyDescent="0.3">
      <c r="A61" s="380">
        <v>40</v>
      </c>
      <c r="B61" s="192"/>
      <c r="C61" s="196" t="s">
        <v>212</v>
      </c>
      <c r="D61" s="197"/>
      <c r="E61" s="197"/>
      <c r="F61" s="196" t="s">
        <v>213</v>
      </c>
      <c r="G61" s="196" t="s">
        <v>214</v>
      </c>
      <c r="H61" s="198"/>
      <c r="I61" s="192"/>
    </row>
    <row r="62" spans="1:9" ht="18.75" x14ac:dyDescent="0.3">
      <c r="A62" s="380">
        <v>41</v>
      </c>
      <c r="B62" s="192"/>
      <c r="C62" s="196" t="s">
        <v>212</v>
      </c>
      <c r="D62" s="197"/>
      <c r="E62" s="197"/>
      <c r="F62" s="196" t="s">
        <v>213</v>
      </c>
      <c r="G62" s="196" t="s">
        <v>214</v>
      </c>
      <c r="H62" s="198"/>
      <c r="I62" s="192"/>
    </row>
    <row r="63" spans="1:9" ht="18.75" x14ac:dyDescent="0.3">
      <c r="A63" s="380">
        <v>42</v>
      </c>
      <c r="B63" s="192"/>
      <c r="C63" s="196" t="s">
        <v>212</v>
      </c>
      <c r="D63" s="197"/>
      <c r="E63" s="197"/>
      <c r="F63" s="196" t="s">
        <v>213</v>
      </c>
      <c r="G63" s="196" t="s">
        <v>214</v>
      </c>
      <c r="H63" s="198"/>
      <c r="I63" s="192"/>
    </row>
    <row r="64" spans="1:9" ht="18.75" x14ac:dyDescent="0.3">
      <c r="A64" s="380">
        <v>43</v>
      </c>
      <c r="B64" s="192"/>
      <c r="C64" s="196" t="s">
        <v>212</v>
      </c>
      <c r="D64" s="197"/>
      <c r="E64" s="197"/>
      <c r="F64" s="196" t="s">
        <v>213</v>
      </c>
      <c r="G64" s="196" t="s">
        <v>214</v>
      </c>
      <c r="H64" s="198"/>
      <c r="I64" s="192"/>
    </row>
    <row r="65" spans="1:9" ht="18.75" x14ac:dyDescent="0.3">
      <c r="A65" s="380">
        <v>44</v>
      </c>
      <c r="B65" s="192"/>
      <c r="C65" s="196" t="s">
        <v>212</v>
      </c>
      <c r="D65" s="197"/>
      <c r="E65" s="197"/>
      <c r="F65" s="196" t="s">
        <v>213</v>
      </c>
      <c r="G65" s="196" t="s">
        <v>214</v>
      </c>
      <c r="H65" s="198"/>
      <c r="I65" s="192"/>
    </row>
    <row r="66" spans="1:9" ht="18.75" x14ac:dyDescent="0.3">
      <c r="A66" s="380">
        <v>45</v>
      </c>
      <c r="B66" s="192"/>
      <c r="C66" s="196" t="s">
        <v>212</v>
      </c>
      <c r="D66" s="197"/>
      <c r="E66" s="197"/>
      <c r="F66" s="196" t="s">
        <v>213</v>
      </c>
      <c r="G66" s="196" t="s">
        <v>214</v>
      </c>
      <c r="H66" s="198"/>
      <c r="I66" s="192"/>
    </row>
    <row r="67" spans="1:9" ht="18.75" x14ac:dyDescent="0.3">
      <c r="A67" s="380">
        <v>46</v>
      </c>
      <c r="B67" s="192"/>
      <c r="C67" s="196" t="s">
        <v>212</v>
      </c>
      <c r="D67" s="197"/>
      <c r="E67" s="197"/>
      <c r="F67" s="196" t="s">
        <v>213</v>
      </c>
      <c r="G67" s="196" t="s">
        <v>214</v>
      </c>
      <c r="H67" s="198"/>
      <c r="I67" s="192"/>
    </row>
    <row r="68" spans="1:9" ht="18.75" x14ac:dyDescent="0.3">
      <c r="A68" s="380">
        <v>47</v>
      </c>
      <c r="B68" s="192"/>
      <c r="C68" s="196" t="s">
        <v>212</v>
      </c>
      <c r="D68" s="197"/>
      <c r="E68" s="197"/>
      <c r="F68" s="196" t="s">
        <v>213</v>
      </c>
      <c r="G68" s="196" t="s">
        <v>214</v>
      </c>
      <c r="H68" s="198"/>
      <c r="I68" s="192"/>
    </row>
    <row r="69" spans="1:9" ht="18.75" x14ac:dyDescent="0.3">
      <c r="A69" s="380">
        <v>48</v>
      </c>
      <c r="B69" s="192"/>
      <c r="C69" s="196" t="s">
        <v>212</v>
      </c>
      <c r="D69" s="197"/>
      <c r="E69" s="197"/>
      <c r="F69" s="196" t="s">
        <v>213</v>
      </c>
      <c r="G69" s="196" t="s">
        <v>214</v>
      </c>
      <c r="H69" s="198"/>
      <c r="I69" s="192"/>
    </row>
    <row r="70" spans="1:9" ht="18.75" x14ac:dyDescent="0.3">
      <c r="A70" s="380">
        <v>49</v>
      </c>
      <c r="B70" s="192"/>
      <c r="C70" s="196" t="s">
        <v>212</v>
      </c>
      <c r="D70" s="197"/>
      <c r="E70" s="197"/>
      <c r="F70" s="196" t="s">
        <v>213</v>
      </c>
      <c r="G70" s="196" t="s">
        <v>214</v>
      </c>
      <c r="H70" s="198"/>
      <c r="I70" s="192"/>
    </row>
    <row r="71" spans="1:9" ht="18.75" x14ac:dyDescent="0.3">
      <c r="A71" s="380">
        <v>50</v>
      </c>
      <c r="B71" s="192"/>
      <c r="C71" s="196" t="s">
        <v>212</v>
      </c>
      <c r="D71" s="197"/>
      <c r="E71" s="197"/>
      <c r="F71" s="196" t="s">
        <v>213</v>
      </c>
      <c r="G71" s="196" t="s">
        <v>214</v>
      </c>
      <c r="H71" s="198"/>
      <c r="I71" s="192"/>
    </row>
    <row r="72" spans="1:9" ht="18.75" x14ac:dyDescent="0.3">
      <c r="A72" s="380">
        <v>51</v>
      </c>
      <c r="B72" s="192"/>
      <c r="C72" s="196" t="s">
        <v>212</v>
      </c>
      <c r="D72" s="197"/>
      <c r="E72" s="197"/>
      <c r="F72" s="196" t="s">
        <v>213</v>
      </c>
      <c r="G72" s="196" t="s">
        <v>214</v>
      </c>
      <c r="H72" s="198"/>
      <c r="I72" s="192"/>
    </row>
    <row r="73" spans="1:9" ht="18.75" x14ac:dyDescent="0.3">
      <c r="A73" s="380">
        <v>52</v>
      </c>
      <c r="B73" s="192"/>
      <c r="C73" s="196" t="s">
        <v>212</v>
      </c>
      <c r="D73" s="197"/>
      <c r="E73" s="197"/>
      <c r="F73" s="196" t="s">
        <v>213</v>
      </c>
      <c r="G73" s="196" t="s">
        <v>214</v>
      </c>
      <c r="H73" s="198"/>
      <c r="I73" s="192"/>
    </row>
    <row r="74" spans="1:9" ht="18.75" x14ac:dyDescent="0.3">
      <c r="A74" s="380">
        <v>53</v>
      </c>
      <c r="B74" s="192"/>
      <c r="C74" s="196" t="s">
        <v>212</v>
      </c>
      <c r="D74" s="197"/>
      <c r="E74" s="197"/>
      <c r="F74" s="196" t="s">
        <v>213</v>
      </c>
      <c r="G74" s="196" t="s">
        <v>214</v>
      </c>
      <c r="H74" s="198"/>
      <c r="I74" s="192"/>
    </row>
    <row r="75" spans="1:9" ht="18.75" x14ac:dyDescent="0.3">
      <c r="A75" s="380">
        <v>54</v>
      </c>
      <c r="B75" s="192"/>
      <c r="C75" s="196" t="s">
        <v>212</v>
      </c>
      <c r="D75" s="197"/>
      <c r="E75" s="197"/>
      <c r="F75" s="196" t="s">
        <v>213</v>
      </c>
      <c r="G75" s="196" t="s">
        <v>214</v>
      </c>
      <c r="H75" s="198"/>
      <c r="I75" s="192"/>
    </row>
    <row r="76" spans="1:9" ht="18.75" x14ac:dyDescent="0.3">
      <c r="A76" s="380">
        <v>55</v>
      </c>
      <c r="B76" s="192"/>
      <c r="C76" s="196" t="s">
        <v>212</v>
      </c>
      <c r="D76" s="197"/>
      <c r="E76" s="197"/>
      <c r="F76" s="196" t="s">
        <v>213</v>
      </c>
      <c r="G76" s="196" t="s">
        <v>214</v>
      </c>
      <c r="H76" s="198"/>
      <c r="I76" s="192"/>
    </row>
    <row r="77" spans="1:9" ht="18.75" x14ac:dyDescent="0.3">
      <c r="A77" s="380">
        <v>56</v>
      </c>
      <c r="B77" s="192"/>
      <c r="C77" s="196" t="s">
        <v>212</v>
      </c>
      <c r="D77" s="197"/>
      <c r="E77" s="197"/>
      <c r="F77" s="196" t="s">
        <v>213</v>
      </c>
      <c r="G77" s="196" t="s">
        <v>214</v>
      </c>
      <c r="H77" s="198"/>
      <c r="I77" s="192"/>
    </row>
    <row r="78" spans="1:9" ht="18.75" x14ac:dyDescent="0.3">
      <c r="A78" s="380">
        <v>57</v>
      </c>
      <c r="B78" s="192"/>
      <c r="C78" s="196" t="s">
        <v>212</v>
      </c>
      <c r="D78" s="197"/>
      <c r="E78" s="197"/>
      <c r="F78" s="196" t="s">
        <v>213</v>
      </c>
      <c r="G78" s="196" t="s">
        <v>214</v>
      </c>
      <c r="H78" s="198"/>
      <c r="I78" s="192"/>
    </row>
    <row r="79" spans="1:9" ht="18.75" x14ac:dyDescent="0.3">
      <c r="A79" s="380">
        <v>58</v>
      </c>
      <c r="B79" s="192"/>
      <c r="C79" s="196" t="s">
        <v>212</v>
      </c>
      <c r="D79" s="197"/>
      <c r="E79" s="197"/>
      <c r="F79" s="196" t="s">
        <v>213</v>
      </c>
      <c r="G79" s="196" t="s">
        <v>214</v>
      </c>
      <c r="H79" s="198"/>
      <c r="I79" s="192"/>
    </row>
    <row r="80" spans="1:9" ht="18.75" x14ac:dyDescent="0.3">
      <c r="A80" s="380">
        <v>59</v>
      </c>
      <c r="B80" s="192"/>
      <c r="C80" s="196" t="s">
        <v>212</v>
      </c>
      <c r="D80" s="197"/>
      <c r="E80" s="197"/>
      <c r="F80" s="196" t="s">
        <v>213</v>
      </c>
      <c r="G80" s="196" t="s">
        <v>214</v>
      </c>
      <c r="H80" s="198"/>
      <c r="I80" s="192"/>
    </row>
    <row r="81" spans="1:9" ht="18.75" x14ac:dyDescent="0.3">
      <c r="A81" s="380">
        <v>60</v>
      </c>
      <c r="B81" s="192"/>
      <c r="C81" s="196" t="s">
        <v>212</v>
      </c>
      <c r="D81" s="197"/>
      <c r="E81" s="197"/>
      <c r="F81" s="196" t="s">
        <v>213</v>
      </c>
      <c r="G81" s="196" t="s">
        <v>214</v>
      </c>
      <c r="H81" s="198"/>
      <c r="I81" s="192"/>
    </row>
    <row r="82" spans="1:9" ht="18.75" x14ac:dyDescent="0.3">
      <c r="A82" s="380">
        <v>61</v>
      </c>
      <c r="B82" s="192"/>
      <c r="C82" s="196" t="s">
        <v>212</v>
      </c>
      <c r="D82" s="197"/>
      <c r="E82" s="197"/>
      <c r="F82" s="196" t="s">
        <v>213</v>
      </c>
      <c r="G82" s="196" t="s">
        <v>214</v>
      </c>
      <c r="H82" s="198"/>
      <c r="I82" s="192"/>
    </row>
    <row r="83" spans="1:9" ht="18.75" x14ac:dyDescent="0.3">
      <c r="A83" s="380">
        <v>62</v>
      </c>
      <c r="B83" s="192"/>
      <c r="C83" s="196" t="s">
        <v>212</v>
      </c>
      <c r="D83" s="197"/>
      <c r="E83" s="197"/>
      <c r="F83" s="196" t="s">
        <v>213</v>
      </c>
      <c r="G83" s="196" t="s">
        <v>214</v>
      </c>
      <c r="H83" s="198"/>
      <c r="I83" s="192"/>
    </row>
    <row r="84" spans="1:9" ht="18.75" x14ac:dyDescent="0.3">
      <c r="A84" s="380">
        <v>63</v>
      </c>
      <c r="B84" s="192"/>
      <c r="C84" s="196" t="s">
        <v>212</v>
      </c>
      <c r="D84" s="197"/>
      <c r="E84" s="197"/>
      <c r="F84" s="196" t="s">
        <v>213</v>
      </c>
      <c r="G84" s="196" t="s">
        <v>214</v>
      </c>
      <c r="H84" s="198"/>
      <c r="I84" s="192"/>
    </row>
    <row r="85" spans="1:9" ht="18.75" x14ac:dyDescent="0.3">
      <c r="A85" s="380">
        <v>64</v>
      </c>
      <c r="B85" s="192"/>
      <c r="C85" s="196" t="s">
        <v>212</v>
      </c>
      <c r="D85" s="197"/>
      <c r="E85" s="197"/>
      <c r="F85" s="196" t="s">
        <v>213</v>
      </c>
      <c r="G85" s="196" t="s">
        <v>214</v>
      </c>
      <c r="H85" s="198"/>
      <c r="I85" s="192"/>
    </row>
    <row r="86" spans="1:9" ht="18.75" x14ac:dyDescent="0.3">
      <c r="A86" s="380">
        <v>65</v>
      </c>
      <c r="B86" s="192"/>
      <c r="C86" s="196" t="s">
        <v>212</v>
      </c>
      <c r="D86" s="197"/>
      <c r="E86" s="197"/>
      <c r="F86" s="196" t="s">
        <v>213</v>
      </c>
      <c r="G86" s="196" t="s">
        <v>214</v>
      </c>
      <c r="H86" s="198"/>
      <c r="I86" s="192"/>
    </row>
    <row r="87" spans="1:9" ht="18.75" x14ac:dyDescent="0.3">
      <c r="A87" s="380">
        <v>66</v>
      </c>
      <c r="B87" s="192"/>
      <c r="C87" s="196" t="s">
        <v>212</v>
      </c>
      <c r="D87" s="197"/>
      <c r="E87" s="197"/>
      <c r="F87" s="196" t="s">
        <v>213</v>
      </c>
      <c r="G87" s="196" t="s">
        <v>214</v>
      </c>
      <c r="H87" s="198"/>
      <c r="I87" s="192"/>
    </row>
    <row r="88" spans="1:9" ht="18.75" x14ac:dyDescent="0.3">
      <c r="A88" s="380">
        <v>67</v>
      </c>
      <c r="B88" s="192"/>
      <c r="C88" s="196" t="s">
        <v>212</v>
      </c>
      <c r="D88" s="197"/>
      <c r="E88" s="197"/>
      <c r="F88" s="196" t="s">
        <v>213</v>
      </c>
      <c r="G88" s="196" t="s">
        <v>214</v>
      </c>
      <c r="H88" s="198"/>
      <c r="I88" s="192"/>
    </row>
    <row r="89" spans="1:9" ht="18.75" x14ac:dyDescent="0.3">
      <c r="A89" s="380">
        <v>68</v>
      </c>
      <c r="B89" s="192"/>
      <c r="C89" s="196" t="s">
        <v>212</v>
      </c>
      <c r="D89" s="197"/>
      <c r="E89" s="197"/>
      <c r="F89" s="196" t="s">
        <v>213</v>
      </c>
      <c r="G89" s="196" t="s">
        <v>214</v>
      </c>
      <c r="H89" s="198"/>
      <c r="I89" s="192"/>
    </row>
    <row r="90" spans="1:9" ht="18.75" x14ac:dyDescent="0.3">
      <c r="A90" s="380">
        <v>69</v>
      </c>
      <c r="B90" s="192"/>
      <c r="C90" s="196" t="s">
        <v>212</v>
      </c>
      <c r="D90" s="197"/>
      <c r="E90" s="197"/>
      <c r="F90" s="196" t="s">
        <v>213</v>
      </c>
      <c r="G90" s="196" t="s">
        <v>214</v>
      </c>
      <c r="H90" s="198"/>
      <c r="I90" s="192"/>
    </row>
    <row r="91" spans="1:9" ht="18.75" x14ac:dyDescent="0.3">
      <c r="A91" s="380">
        <v>70</v>
      </c>
      <c r="B91" s="192"/>
      <c r="C91" s="196" t="s">
        <v>212</v>
      </c>
      <c r="D91" s="197"/>
      <c r="E91" s="197"/>
      <c r="F91" s="196" t="s">
        <v>213</v>
      </c>
      <c r="G91" s="196" t="s">
        <v>214</v>
      </c>
      <c r="H91" s="198"/>
      <c r="I91" s="192"/>
    </row>
    <row r="92" spans="1:9" ht="18.75" x14ac:dyDescent="0.3">
      <c r="A92" s="380">
        <v>71</v>
      </c>
      <c r="B92" s="192"/>
      <c r="C92" s="196" t="s">
        <v>212</v>
      </c>
      <c r="D92" s="197"/>
      <c r="E92" s="197"/>
      <c r="F92" s="196" t="s">
        <v>213</v>
      </c>
      <c r="G92" s="196" t="s">
        <v>214</v>
      </c>
      <c r="H92" s="198"/>
      <c r="I92" s="192"/>
    </row>
    <row r="93" spans="1:9" ht="18.75" x14ac:dyDescent="0.3">
      <c r="A93" s="380">
        <v>72</v>
      </c>
      <c r="B93" s="192"/>
      <c r="C93" s="196" t="s">
        <v>212</v>
      </c>
      <c r="D93" s="197"/>
      <c r="E93" s="197"/>
      <c r="F93" s="196" t="s">
        <v>213</v>
      </c>
      <c r="G93" s="196" t="s">
        <v>214</v>
      </c>
      <c r="H93" s="198"/>
      <c r="I93" s="192"/>
    </row>
    <row r="94" spans="1:9" ht="18.75" x14ac:dyDescent="0.3">
      <c r="A94" s="380">
        <v>73</v>
      </c>
      <c r="B94" s="192"/>
      <c r="C94" s="196" t="s">
        <v>212</v>
      </c>
      <c r="D94" s="197"/>
      <c r="E94" s="197"/>
      <c r="F94" s="196" t="s">
        <v>213</v>
      </c>
      <c r="G94" s="196" t="s">
        <v>214</v>
      </c>
      <c r="H94" s="198"/>
      <c r="I94" s="192"/>
    </row>
    <row r="95" spans="1:9" ht="18.75" x14ac:dyDescent="0.3">
      <c r="A95" s="380">
        <v>74</v>
      </c>
      <c r="B95" s="192"/>
      <c r="C95" s="196" t="s">
        <v>212</v>
      </c>
      <c r="D95" s="197"/>
      <c r="E95" s="197"/>
      <c r="F95" s="196" t="s">
        <v>213</v>
      </c>
      <c r="G95" s="196" t="s">
        <v>214</v>
      </c>
      <c r="H95" s="198"/>
      <c r="I95" s="192"/>
    </row>
    <row r="96" spans="1:9" ht="18.75" x14ac:dyDescent="0.3">
      <c r="A96" s="380">
        <v>75</v>
      </c>
      <c r="B96" s="192"/>
      <c r="C96" s="196" t="s">
        <v>212</v>
      </c>
      <c r="D96" s="197"/>
      <c r="E96" s="197"/>
      <c r="F96" s="196" t="s">
        <v>213</v>
      </c>
      <c r="G96" s="196" t="s">
        <v>214</v>
      </c>
      <c r="H96" s="198"/>
      <c r="I96" s="192"/>
    </row>
    <row r="97" spans="1:9" ht="18.75" x14ac:dyDescent="0.3">
      <c r="A97" s="380">
        <v>76</v>
      </c>
      <c r="B97" s="192"/>
      <c r="C97" s="196" t="s">
        <v>212</v>
      </c>
      <c r="D97" s="197"/>
      <c r="E97" s="197"/>
      <c r="F97" s="196" t="s">
        <v>213</v>
      </c>
      <c r="G97" s="196" t="s">
        <v>214</v>
      </c>
      <c r="H97" s="198"/>
      <c r="I97" s="192"/>
    </row>
    <row r="98" spans="1:9" ht="18.75" x14ac:dyDescent="0.3">
      <c r="A98" s="380">
        <v>77</v>
      </c>
      <c r="B98" s="192"/>
      <c r="C98" s="196" t="s">
        <v>212</v>
      </c>
      <c r="D98" s="197"/>
      <c r="E98" s="197"/>
      <c r="F98" s="196" t="s">
        <v>213</v>
      </c>
      <c r="G98" s="196" t="s">
        <v>214</v>
      </c>
      <c r="H98" s="198"/>
      <c r="I98" s="192"/>
    </row>
    <row r="99" spans="1:9" ht="18.75" x14ac:dyDescent="0.3">
      <c r="A99" s="380">
        <v>78</v>
      </c>
      <c r="B99" s="192"/>
      <c r="C99" s="196" t="s">
        <v>212</v>
      </c>
      <c r="D99" s="197"/>
      <c r="E99" s="197"/>
      <c r="F99" s="196" t="s">
        <v>213</v>
      </c>
      <c r="G99" s="196" t="s">
        <v>214</v>
      </c>
      <c r="H99" s="198"/>
      <c r="I99" s="192"/>
    </row>
    <row r="100" spans="1:9" ht="18.75" x14ac:dyDescent="0.3">
      <c r="A100" s="380">
        <v>79</v>
      </c>
      <c r="B100" s="192"/>
      <c r="C100" s="196" t="s">
        <v>212</v>
      </c>
      <c r="D100" s="197"/>
      <c r="E100" s="197"/>
      <c r="F100" s="196" t="s">
        <v>213</v>
      </c>
      <c r="G100" s="196" t="s">
        <v>214</v>
      </c>
      <c r="H100" s="198"/>
      <c r="I100" s="192"/>
    </row>
    <row r="101" spans="1:9" ht="18.75" x14ac:dyDescent="0.3">
      <c r="A101" s="380">
        <v>80</v>
      </c>
      <c r="B101" s="192"/>
      <c r="C101" s="196" t="s">
        <v>212</v>
      </c>
      <c r="D101" s="197"/>
      <c r="E101" s="197"/>
      <c r="F101" s="196" t="s">
        <v>213</v>
      </c>
      <c r="G101" s="196" t="s">
        <v>214</v>
      </c>
      <c r="H101" s="198"/>
      <c r="I101" s="192"/>
    </row>
    <row r="102" spans="1:9" ht="18.75" x14ac:dyDescent="0.3">
      <c r="A102" s="380">
        <v>81</v>
      </c>
      <c r="B102" s="192"/>
      <c r="C102" s="196" t="s">
        <v>212</v>
      </c>
      <c r="D102" s="197"/>
      <c r="E102" s="197"/>
      <c r="F102" s="196" t="s">
        <v>213</v>
      </c>
      <c r="G102" s="196" t="s">
        <v>214</v>
      </c>
      <c r="H102" s="198"/>
      <c r="I102" s="192"/>
    </row>
    <row r="103" spans="1:9" ht="18.75" x14ac:dyDescent="0.3">
      <c r="A103" s="380">
        <v>82</v>
      </c>
      <c r="B103" s="192"/>
      <c r="C103" s="196" t="s">
        <v>212</v>
      </c>
      <c r="D103" s="197"/>
      <c r="E103" s="197"/>
      <c r="F103" s="196" t="s">
        <v>213</v>
      </c>
      <c r="G103" s="196" t="s">
        <v>214</v>
      </c>
      <c r="H103" s="198"/>
      <c r="I103" s="192"/>
    </row>
    <row r="104" spans="1:9" ht="18.75" x14ac:dyDescent="0.3">
      <c r="A104" s="380">
        <v>83</v>
      </c>
      <c r="B104" s="192"/>
      <c r="C104" s="196" t="s">
        <v>212</v>
      </c>
      <c r="D104" s="197"/>
      <c r="E104" s="197"/>
      <c r="F104" s="196" t="s">
        <v>213</v>
      </c>
      <c r="G104" s="196" t="s">
        <v>214</v>
      </c>
      <c r="H104" s="198"/>
      <c r="I104" s="192"/>
    </row>
    <row r="105" spans="1:9" ht="18.75" x14ac:dyDescent="0.3">
      <c r="A105" s="380">
        <v>84</v>
      </c>
      <c r="B105" s="192"/>
      <c r="C105" s="196" t="s">
        <v>212</v>
      </c>
      <c r="D105" s="197"/>
      <c r="E105" s="197"/>
      <c r="F105" s="196" t="s">
        <v>213</v>
      </c>
      <c r="G105" s="196" t="s">
        <v>214</v>
      </c>
      <c r="H105" s="198"/>
      <c r="I105" s="192"/>
    </row>
    <row r="106" spans="1:9" ht="18.75" x14ac:dyDescent="0.3">
      <c r="A106" s="380">
        <v>85</v>
      </c>
      <c r="B106" s="192"/>
      <c r="C106" s="196" t="s">
        <v>212</v>
      </c>
      <c r="D106" s="197"/>
      <c r="E106" s="197"/>
      <c r="F106" s="196" t="s">
        <v>213</v>
      </c>
      <c r="G106" s="196" t="s">
        <v>214</v>
      </c>
      <c r="H106" s="198"/>
      <c r="I106" s="192"/>
    </row>
    <row r="107" spans="1:9" ht="18.75" x14ac:dyDescent="0.3">
      <c r="A107" s="380">
        <v>86</v>
      </c>
      <c r="B107" s="192"/>
      <c r="C107" s="196" t="s">
        <v>212</v>
      </c>
      <c r="D107" s="197"/>
      <c r="E107" s="197"/>
      <c r="F107" s="196" t="s">
        <v>213</v>
      </c>
      <c r="G107" s="196" t="s">
        <v>214</v>
      </c>
      <c r="H107" s="198"/>
      <c r="I107" s="192"/>
    </row>
    <row r="108" spans="1:9" ht="18.75" x14ac:dyDescent="0.3">
      <c r="A108" s="380">
        <v>87</v>
      </c>
      <c r="B108" s="192"/>
      <c r="C108" s="196" t="s">
        <v>212</v>
      </c>
      <c r="D108" s="197"/>
      <c r="E108" s="197"/>
      <c r="F108" s="196" t="s">
        <v>213</v>
      </c>
      <c r="G108" s="196" t="s">
        <v>214</v>
      </c>
      <c r="H108" s="198"/>
      <c r="I108" s="192"/>
    </row>
    <row r="109" spans="1:9" ht="18.75" x14ac:dyDescent="0.3">
      <c r="A109" s="380">
        <v>88</v>
      </c>
      <c r="B109" s="192"/>
      <c r="C109" s="196" t="s">
        <v>212</v>
      </c>
      <c r="D109" s="197"/>
      <c r="E109" s="197"/>
      <c r="F109" s="196" t="s">
        <v>213</v>
      </c>
      <c r="G109" s="196" t="s">
        <v>214</v>
      </c>
      <c r="H109" s="198"/>
      <c r="I109" s="192"/>
    </row>
    <row r="110" spans="1:9" ht="18.75" x14ac:dyDescent="0.3">
      <c r="A110" s="380">
        <v>89</v>
      </c>
      <c r="B110" s="192"/>
      <c r="C110" s="196" t="s">
        <v>212</v>
      </c>
      <c r="D110" s="197"/>
      <c r="E110" s="197"/>
      <c r="F110" s="196" t="s">
        <v>213</v>
      </c>
      <c r="G110" s="196" t="s">
        <v>214</v>
      </c>
      <c r="H110" s="198"/>
      <c r="I110" s="192"/>
    </row>
    <row r="111" spans="1:9" ht="18.75" x14ac:dyDescent="0.3">
      <c r="A111" s="380">
        <v>90</v>
      </c>
      <c r="B111" s="192"/>
      <c r="C111" s="196" t="s">
        <v>212</v>
      </c>
      <c r="D111" s="197"/>
      <c r="E111" s="197"/>
      <c r="F111" s="196" t="s">
        <v>213</v>
      </c>
      <c r="G111" s="196" t="s">
        <v>214</v>
      </c>
      <c r="H111" s="198"/>
      <c r="I111" s="192"/>
    </row>
    <row r="112" spans="1:9" ht="18.75" x14ac:dyDescent="0.3">
      <c r="A112" s="380">
        <v>91</v>
      </c>
      <c r="B112" s="192"/>
      <c r="C112" s="196" t="s">
        <v>212</v>
      </c>
      <c r="D112" s="197"/>
      <c r="E112" s="197"/>
      <c r="F112" s="196" t="s">
        <v>213</v>
      </c>
      <c r="G112" s="196" t="s">
        <v>214</v>
      </c>
      <c r="H112" s="198"/>
      <c r="I112" s="192"/>
    </row>
    <row r="113" spans="1:9" ht="18.75" x14ac:dyDescent="0.3">
      <c r="A113" s="380">
        <v>92</v>
      </c>
      <c r="B113" s="192"/>
      <c r="C113" s="196" t="s">
        <v>212</v>
      </c>
      <c r="D113" s="197"/>
      <c r="E113" s="197"/>
      <c r="F113" s="196" t="s">
        <v>213</v>
      </c>
      <c r="G113" s="196" t="s">
        <v>214</v>
      </c>
      <c r="H113" s="198"/>
      <c r="I113" s="192"/>
    </row>
    <row r="114" spans="1:9" ht="18.75" x14ac:dyDescent="0.3">
      <c r="A114" s="380">
        <v>93</v>
      </c>
      <c r="B114" s="192"/>
      <c r="C114" s="196" t="s">
        <v>212</v>
      </c>
      <c r="D114" s="197"/>
      <c r="E114" s="197"/>
      <c r="F114" s="196" t="s">
        <v>213</v>
      </c>
      <c r="G114" s="196" t="s">
        <v>214</v>
      </c>
      <c r="H114" s="198"/>
      <c r="I114" s="192"/>
    </row>
    <row r="115" spans="1:9" ht="18.75" x14ac:dyDescent="0.3">
      <c r="A115" s="380">
        <v>94</v>
      </c>
      <c r="B115" s="192"/>
      <c r="C115" s="196" t="s">
        <v>212</v>
      </c>
      <c r="D115" s="197"/>
      <c r="E115" s="197"/>
      <c r="F115" s="196" t="s">
        <v>213</v>
      </c>
      <c r="G115" s="196" t="s">
        <v>214</v>
      </c>
      <c r="H115" s="198"/>
      <c r="I115" s="192"/>
    </row>
    <row r="116" spans="1:9" ht="18.75" x14ac:dyDescent="0.3">
      <c r="A116" s="380">
        <v>95</v>
      </c>
      <c r="B116" s="192"/>
      <c r="C116" s="196" t="s">
        <v>212</v>
      </c>
      <c r="D116" s="197"/>
      <c r="E116" s="197"/>
      <c r="F116" s="196" t="s">
        <v>213</v>
      </c>
      <c r="G116" s="196" t="s">
        <v>214</v>
      </c>
      <c r="H116" s="198"/>
      <c r="I116" s="192"/>
    </row>
    <row r="117" spans="1:9" ht="18.75" x14ac:dyDescent="0.3">
      <c r="A117" s="380">
        <v>96</v>
      </c>
      <c r="B117" s="192"/>
      <c r="C117" s="196" t="s">
        <v>212</v>
      </c>
      <c r="D117" s="197"/>
      <c r="E117" s="197"/>
      <c r="F117" s="196" t="s">
        <v>213</v>
      </c>
      <c r="G117" s="196" t="s">
        <v>214</v>
      </c>
      <c r="H117" s="198"/>
      <c r="I117" s="192"/>
    </row>
    <row r="118" spans="1:9" ht="18.75" x14ac:dyDescent="0.3">
      <c r="A118" s="380">
        <v>97</v>
      </c>
      <c r="B118" s="192"/>
      <c r="C118" s="196" t="s">
        <v>212</v>
      </c>
      <c r="D118" s="197"/>
      <c r="E118" s="197"/>
      <c r="F118" s="196" t="s">
        <v>213</v>
      </c>
      <c r="G118" s="196" t="s">
        <v>214</v>
      </c>
      <c r="H118" s="198"/>
      <c r="I118" s="192"/>
    </row>
    <row r="119" spans="1:9" ht="18.75" x14ac:dyDescent="0.3">
      <c r="A119" s="380">
        <v>98</v>
      </c>
      <c r="B119" s="192"/>
      <c r="C119" s="196" t="s">
        <v>212</v>
      </c>
      <c r="D119" s="197"/>
      <c r="E119" s="197"/>
      <c r="F119" s="196" t="s">
        <v>213</v>
      </c>
      <c r="G119" s="196" t="s">
        <v>214</v>
      </c>
      <c r="H119" s="198"/>
      <c r="I119" s="192"/>
    </row>
    <row r="120" spans="1:9" ht="18.75" x14ac:dyDescent="0.3">
      <c r="A120" s="380">
        <v>99</v>
      </c>
      <c r="B120" s="192"/>
      <c r="C120" s="196" t="s">
        <v>212</v>
      </c>
      <c r="D120" s="197"/>
      <c r="E120" s="197"/>
      <c r="F120" s="196" t="s">
        <v>213</v>
      </c>
      <c r="G120" s="196" t="s">
        <v>214</v>
      </c>
      <c r="H120" s="198"/>
      <c r="I120" s="192"/>
    </row>
    <row r="121" spans="1:9" ht="18.75" x14ac:dyDescent="0.3">
      <c r="A121" s="380">
        <v>100</v>
      </c>
      <c r="B121" s="192"/>
      <c r="C121" s="196" t="s">
        <v>212</v>
      </c>
      <c r="D121" s="197"/>
      <c r="E121" s="197"/>
      <c r="F121" s="196" t="s">
        <v>213</v>
      </c>
      <c r="G121" s="196" t="s">
        <v>214</v>
      </c>
      <c r="H121" s="198"/>
      <c r="I121" s="192"/>
    </row>
    <row r="122" spans="1:9" ht="18.75" x14ac:dyDescent="0.3">
      <c r="A122" s="380">
        <v>101</v>
      </c>
      <c r="B122" s="192"/>
      <c r="C122" s="196" t="s">
        <v>212</v>
      </c>
      <c r="D122" s="197"/>
      <c r="E122" s="197"/>
      <c r="F122" s="196" t="s">
        <v>213</v>
      </c>
      <c r="G122" s="196" t="s">
        <v>214</v>
      </c>
      <c r="H122" s="198"/>
      <c r="I122" s="192"/>
    </row>
    <row r="123" spans="1:9" ht="18.75" x14ac:dyDescent="0.3">
      <c r="A123" s="380">
        <v>102</v>
      </c>
      <c r="B123" s="192"/>
      <c r="C123" s="196" t="s">
        <v>212</v>
      </c>
      <c r="D123" s="197"/>
      <c r="E123" s="197"/>
      <c r="F123" s="196" t="s">
        <v>213</v>
      </c>
      <c r="G123" s="196" t="s">
        <v>214</v>
      </c>
      <c r="H123" s="198"/>
      <c r="I123" s="192"/>
    </row>
    <row r="124" spans="1:9" ht="18.75" x14ac:dyDescent="0.3">
      <c r="A124" s="380">
        <v>103</v>
      </c>
      <c r="B124" s="192"/>
      <c r="C124" s="196" t="s">
        <v>212</v>
      </c>
      <c r="D124" s="197"/>
      <c r="E124" s="197"/>
      <c r="F124" s="196" t="s">
        <v>213</v>
      </c>
      <c r="G124" s="196" t="s">
        <v>214</v>
      </c>
      <c r="H124" s="198"/>
      <c r="I124" s="192"/>
    </row>
    <row r="125" spans="1:9" ht="18.75" x14ac:dyDescent="0.3">
      <c r="A125" s="380">
        <v>104</v>
      </c>
      <c r="B125" s="192"/>
      <c r="C125" s="196" t="s">
        <v>212</v>
      </c>
      <c r="D125" s="197"/>
      <c r="E125" s="197"/>
      <c r="F125" s="196" t="s">
        <v>213</v>
      </c>
      <c r="G125" s="196" t="s">
        <v>214</v>
      </c>
      <c r="H125" s="198"/>
      <c r="I125" s="192"/>
    </row>
    <row r="126" spans="1:9" ht="18.75" x14ac:dyDescent="0.3">
      <c r="A126" s="380">
        <v>105</v>
      </c>
      <c r="B126" s="192"/>
      <c r="C126" s="196" t="s">
        <v>212</v>
      </c>
      <c r="D126" s="197"/>
      <c r="E126" s="197"/>
      <c r="F126" s="196" t="s">
        <v>213</v>
      </c>
      <c r="G126" s="196" t="s">
        <v>214</v>
      </c>
      <c r="H126" s="198"/>
      <c r="I126" s="192"/>
    </row>
    <row r="127" spans="1:9" ht="18.75" x14ac:dyDescent="0.3">
      <c r="A127" s="380">
        <v>106</v>
      </c>
      <c r="B127" s="192"/>
      <c r="C127" s="196" t="s">
        <v>212</v>
      </c>
      <c r="D127" s="197"/>
      <c r="E127" s="197"/>
      <c r="F127" s="196" t="s">
        <v>213</v>
      </c>
      <c r="G127" s="196" t="s">
        <v>214</v>
      </c>
      <c r="H127" s="198"/>
      <c r="I127" s="192"/>
    </row>
    <row r="128" spans="1:9" ht="18.75" x14ac:dyDescent="0.3">
      <c r="A128" s="380">
        <v>107</v>
      </c>
      <c r="B128" s="192"/>
      <c r="C128" s="196" t="s">
        <v>212</v>
      </c>
      <c r="D128" s="197"/>
      <c r="E128" s="197"/>
      <c r="F128" s="196" t="s">
        <v>213</v>
      </c>
      <c r="G128" s="196" t="s">
        <v>214</v>
      </c>
      <c r="H128" s="198"/>
      <c r="I128" s="192"/>
    </row>
    <row r="129" spans="1:9" ht="18.75" x14ac:dyDescent="0.3">
      <c r="A129" s="380">
        <v>108</v>
      </c>
      <c r="B129" s="192"/>
      <c r="C129" s="196" t="s">
        <v>212</v>
      </c>
      <c r="D129" s="197"/>
      <c r="E129" s="197"/>
      <c r="F129" s="196" t="s">
        <v>213</v>
      </c>
      <c r="G129" s="196" t="s">
        <v>214</v>
      </c>
      <c r="H129" s="198"/>
      <c r="I129" s="192"/>
    </row>
    <row r="130" spans="1:9" ht="18.75" x14ac:dyDescent="0.3">
      <c r="A130" s="380">
        <v>109</v>
      </c>
      <c r="B130" s="192"/>
      <c r="C130" s="196" t="s">
        <v>212</v>
      </c>
      <c r="D130" s="197"/>
      <c r="E130" s="197"/>
      <c r="F130" s="196" t="s">
        <v>213</v>
      </c>
      <c r="G130" s="196" t="s">
        <v>214</v>
      </c>
      <c r="H130" s="198"/>
      <c r="I130" s="192"/>
    </row>
    <row r="131" spans="1:9" ht="18.75" x14ac:dyDescent="0.3">
      <c r="A131" s="380">
        <v>110</v>
      </c>
      <c r="B131" s="192"/>
      <c r="C131" s="196" t="s">
        <v>212</v>
      </c>
      <c r="D131" s="197"/>
      <c r="E131" s="197"/>
      <c r="F131" s="196" t="s">
        <v>213</v>
      </c>
      <c r="G131" s="196" t="s">
        <v>214</v>
      </c>
      <c r="H131" s="198"/>
      <c r="I131" s="192"/>
    </row>
    <row r="132" spans="1:9" ht="18.75" x14ac:dyDescent="0.3">
      <c r="A132" s="380">
        <v>111</v>
      </c>
      <c r="B132" s="192"/>
      <c r="C132" s="196" t="s">
        <v>212</v>
      </c>
      <c r="D132" s="197"/>
      <c r="E132" s="197"/>
      <c r="F132" s="196" t="s">
        <v>213</v>
      </c>
      <c r="G132" s="196" t="s">
        <v>214</v>
      </c>
      <c r="H132" s="198"/>
      <c r="I132" s="192"/>
    </row>
    <row r="133" spans="1:9" ht="18.75" x14ac:dyDescent="0.3">
      <c r="A133" s="380">
        <v>112</v>
      </c>
      <c r="B133" s="192"/>
      <c r="C133" s="196" t="s">
        <v>212</v>
      </c>
      <c r="D133" s="197"/>
      <c r="E133" s="197"/>
      <c r="F133" s="196" t="s">
        <v>213</v>
      </c>
      <c r="G133" s="196" t="s">
        <v>214</v>
      </c>
      <c r="H133" s="198"/>
      <c r="I133" s="192"/>
    </row>
    <row r="134" spans="1:9" ht="18.75" x14ac:dyDescent="0.3">
      <c r="A134" s="380">
        <v>113</v>
      </c>
      <c r="B134" s="192"/>
      <c r="C134" s="196" t="s">
        <v>212</v>
      </c>
      <c r="D134" s="197"/>
      <c r="E134" s="197"/>
      <c r="F134" s="196" t="s">
        <v>213</v>
      </c>
      <c r="G134" s="196" t="s">
        <v>214</v>
      </c>
      <c r="H134" s="198"/>
      <c r="I134" s="192"/>
    </row>
    <row r="135" spans="1:9" ht="18.75" x14ac:dyDescent="0.3">
      <c r="A135" s="380">
        <v>114</v>
      </c>
      <c r="B135" s="192"/>
      <c r="C135" s="196" t="s">
        <v>212</v>
      </c>
      <c r="D135" s="197"/>
      <c r="E135" s="197"/>
      <c r="F135" s="196" t="s">
        <v>213</v>
      </c>
      <c r="G135" s="196" t="s">
        <v>214</v>
      </c>
      <c r="H135" s="198"/>
      <c r="I135" s="192"/>
    </row>
    <row r="136" spans="1:9" ht="18.75" x14ac:dyDescent="0.3">
      <c r="A136" s="380">
        <v>115</v>
      </c>
      <c r="B136" s="192"/>
      <c r="C136" s="196" t="s">
        <v>212</v>
      </c>
      <c r="D136" s="197"/>
      <c r="E136" s="197"/>
      <c r="F136" s="196" t="s">
        <v>213</v>
      </c>
      <c r="G136" s="196" t="s">
        <v>214</v>
      </c>
      <c r="H136" s="198"/>
      <c r="I136" s="192"/>
    </row>
    <row r="137" spans="1:9" ht="18.75" x14ac:dyDescent="0.3">
      <c r="A137" s="380">
        <v>116</v>
      </c>
      <c r="B137" s="192"/>
      <c r="C137" s="196" t="s">
        <v>212</v>
      </c>
      <c r="D137" s="197"/>
      <c r="E137" s="197"/>
      <c r="F137" s="196" t="s">
        <v>213</v>
      </c>
      <c r="G137" s="196" t="s">
        <v>214</v>
      </c>
      <c r="H137" s="198"/>
      <c r="I137" s="192"/>
    </row>
    <row r="138" spans="1:9" ht="18.75" x14ac:dyDescent="0.3">
      <c r="A138" s="380">
        <v>117</v>
      </c>
      <c r="B138" s="192"/>
      <c r="C138" s="196" t="s">
        <v>212</v>
      </c>
      <c r="D138" s="197"/>
      <c r="E138" s="197"/>
      <c r="F138" s="196" t="s">
        <v>213</v>
      </c>
      <c r="G138" s="196" t="s">
        <v>214</v>
      </c>
      <c r="H138" s="198"/>
      <c r="I138" s="192"/>
    </row>
    <row r="139" spans="1:9" ht="18.75" x14ac:dyDescent="0.3">
      <c r="A139" s="380">
        <v>118</v>
      </c>
      <c r="B139" s="192"/>
      <c r="C139" s="196" t="s">
        <v>212</v>
      </c>
      <c r="D139" s="197"/>
      <c r="E139" s="197"/>
      <c r="F139" s="196" t="s">
        <v>213</v>
      </c>
      <c r="G139" s="196" t="s">
        <v>214</v>
      </c>
      <c r="H139" s="198"/>
      <c r="I139" s="192"/>
    </row>
    <row r="140" spans="1:9" ht="18.75" x14ac:dyDescent="0.3">
      <c r="A140" s="380">
        <v>119</v>
      </c>
      <c r="B140" s="192"/>
      <c r="C140" s="196" t="s">
        <v>212</v>
      </c>
      <c r="D140" s="197"/>
      <c r="E140" s="197"/>
      <c r="F140" s="196" t="s">
        <v>213</v>
      </c>
      <c r="G140" s="196" t="s">
        <v>214</v>
      </c>
      <c r="H140" s="198"/>
      <c r="I140" s="192"/>
    </row>
    <row r="141" spans="1:9" ht="18.75" x14ac:dyDescent="0.3">
      <c r="A141" s="380">
        <v>120</v>
      </c>
      <c r="B141" s="192"/>
      <c r="C141" s="196" t="s">
        <v>212</v>
      </c>
      <c r="D141" s="197"/>
      <c r="E141" s="197"/>
      <c r="F141" s="196" t="s">
        <v>213</v>
      </c>
      <c r="G141" s="196" t="s">
        <v>214</v>
      </c>
      <c r="H141" s="198"/>
      <c r="I141" s="192"/>
    </row>
    <row r="142" spans="1:9" ht="18.75" x14ac:dyDescent="0.3">
      <c r="A142" s="380">
        <v>121</v>
      </c>
      <c r="B142" s="192"/>
      <c r="C142" s="196" t="s">
        <v>212</v>
      </c>
      <c r="D142" s="197"/>
      <c r="E142" s="197"/>
      <c r="F142" s="196" t="s">
        <v>213</v>
      </c>
      <c r="G142" s="196" t="s">
        <v>214</v>
      </c>
      <c r="H142" s="198"/>
      <c r="I142" s="192"/>
    </row>
    <row r="143" spans="1:9" ht="18.75" x14ac:dyDescent="0.3">
      <c r="A143" s="380">
        <v>122</v>
      </c>
      <c r="B143" s="192"/>
      <c r="C143" s="196" t="s">
        <v>212</v>
      </c>
      <c r="D143" s="197"/>
      <c r="E143" s="197"/>
      <c r="F143" s="196" t="s">
        <v>213</v>
      </c>
      <c r="G143" s="196" t="s">
        <v>214</v>
      </c>
      <c r="H143" s="198"/>
      <c r="I143" s="192"/>
    </row>
    <row r="144" spans="1:9" ht="18.75" x14ac:dyDescent="0.3">
      <c r="A144" s="380">
        <v>123</v>
      </c>
      <c r="B144" s="192"/>
      <c r="C144" s="196" t="s">
        <v>212</v>
      </c>
      <c r="D144" s="197"/>
      <c r="E144" s="197"/>
      <c r="F144" s="196" t="s">
        <v>213</v>
      </c>
      <c r="G144" s="196" t="s">
        <v>214</v>
      </c>
      <c r="H144" s="198"/>
      <c r="I144" s="192"/>
    </row>
    <row r="145" spans="1:9" ht="18.75" x14ac:dyDescent="0.3">
      <c r="A145" s="380">
        <v>124</v>
      </c>
      <c r="B145" s="192"/>
      <c r="C145" s="196" t="s">
        <v>212</v>
      </c>
      <c r="D145" s="197"/>
      <c r="E145" s="197"/>
      <c r="F145" s="196" t="s">
        <v>213</v>
      </c>
      <c r="G145" s="196" t="s">
        <v>214</v>
      </c>
      <c r="H145" s="198"/>
      <c r="I145" s="192"/>
    </row>
    <row r="146" spans="1:9" ht="18.75" x14ac:dyDescent="0.3">
      <c r="A146" s="380">
        <v>125</v>
      </c>
      <c r="B146" s="192"/>
      <c r="C146" s="196" t="s">
        <v>212</v>
      </c>
      <c r="D146" s="197"/>
      <c r="E146" s="197"/>
      <c r="F146" s="196" t="s">
        <v>213</v>
      </c>
      <c r="G146" s="196" t="s">
        <v>214</v>
      </c>
      <c r="H146" s="198"/>
      <c r="I146" s="192"/>
    </row>
    <row r="147" spans="1:9" ht="18.75" x14ac:dyDescent="0.3">
      <c r="A147" s="380">
        <v>126</v>
      </c>
      <c r="B147" s="192"/>
      <c r="C147" s="196" t="s">
        <v>212</v>
      </c>
      <c r="D147" s="197"/>
      <c r="E147" s="197"/>
      <c r="F147" s="196" t="s">
        <v>213</v>
      </c>
      <c r="G147" s="196" t="s">
        <v>214</v>
      </c>
      <c r="H147" s="198"/>
      <c r="I147" s="192"/>
    </row>
    <row r="148" spans="1:9" ht="18.75" x14ac:dyDescent="0.3">
      <c r="A148" s="380">
        <v>127</v>
      </c>
      <c r="B148" s="192"/>
      <c r="C148" s="196" t="s">
        <v>212</v>
      </c>
      <c r="D148" s="197"/>
      <c r="E148" s="197"/>
      <c r="F148" s="196" t="s">
        <v>213</v>
      </c>
      <c r="G148" s="196" t="s">
        <v>214</v>
      </c>
      <c r="H148" s="198"/>
      <c r="I148" s="192"/>
    </row>
    <row r="149" spans="1:9" ht="18.75" x14ac:dyDescent="0.3">
      <c r="A149" s="380">
        <v>128</v>
      </c>
      <c r="B149" s="192"/>
      <c r="C149" s="196" t="s">
        <v>212</v>
      </c>
      <c r="D149" s="197"/>
      <c r="E149" s="197"/>
      <c r="F149" s="196" t="s">
        <v>213</v>
      </c>
      <c r="G149" s="196" t="s">
        <v>214</v>
      </c>
      <c r="H149" s="198"/>
      <c r="I149" s="192"/>
    </row>
    <row r="150" spans="1:9" ht="18.75" x14ac:dyDescent="0.3">
      <c r="A150" s="380">
        <v>129</v>
      </c>
      <c r="B150" s="192"/>
      <c r="C150" s="196" t="s">
        <v>212</v>
      </c>
      <c r="D150" s="197"/>
      <c r="E150" s="197"/>
      <c r="F150" s="196" t="s">
        <v>213</v>
      </c>
      <c r="G150" s="196" t="s">
        <v>214</v>
      </c>
      <c r="H150" s="198"/>
      <c r="I150" s="192"/>
    </row>
    <row r="151" spans="1:9" ht="18.75" x14ac:dyDescent="0.3">
      <c r="A151" s="380">
        <v>130</v>
      </c>
      <c r="B151" s="192"/>
      <c r="C151" s="196" t="s">
        <v>212</v>
      </c>
      <c r="D151" s="197"/>
      <c r="E151" s="197"/>
      <c r="F151" s="196" t="s">
        <v>213</v>
      </c>
      <c r="G151" s="196" t="s">
        <v>214</v>
      </c>
      <c r="H151" s="198"/>
      <c r="I151" s="192"/>
    </row>
    <row r="152" spans="1:9" ht="18.75" x14ac:dyDescent="0.3">
      <c r="A152" s="380">
        <v>131</v>
      </c>
      <c r="B152" s="192"/>
      <c r="C152" s="196" t="s">
        <v>212</v>
      </c>
      <c r="D152" s="197"/>
      <c r="E152" s="197"/>
      <c r="F152" s="196" t="s">
        <v>213</v>
      </c>
      <c r="G152" s="196" t="s">
        <v>214</v>
      </c>
      <c r="H152" s="198"/>
      <c r="I152" s="192"/>
    </row>
    <row r="153" spans="1:9" ht="18.75" x14ac:dyDescent="0.3">
      <c r="A153" s="380">
        <v>132</v>
      </c>
      <c r="B153" s="192"/>
      <c r="C153" s="196" t="s">
        <v>212</v>
      </c>
      <c r="D153" s="197"/>
      <c r="E153" s="197"/>
      <c r="F153" s="196" t="s">
        <v>213</v>
      </c>
      <c r="G153" s="196" t="s">
        <v>214</v>
      </c>
      <c r="H153" s="198"/>
      <c r="I153" s="192"/>
    </row>
    <row r="154" spans="1:9" x14ac:dyDescent="0.25">
      <c r="B154" s="171"/>
      <c r="C154" s="171"/>
      <c r="D154" s="172"/>
      <c r="E154" s="172"/>
      <c r="F154" s="171"/>
      <c r="G154" s="171"/>
      <c r="H154" s="171"/>
      <c r="I154" s="171"/>
    </row>
    <row r="155" spans="1:9" x14ac:dyDescent="0.25">
      <c r="B155" s="171"/>
      <c r="C155" s="171"/>
      <c r="D155" s="172"/>
      <c r="E155" s="172"/>
      <c r="F155" s="171"/>
      <c r="G155" s="171"/>
      <c r="H155" s="171"/>
      <c r="I155" s="171"/>
    </row>
    <row r="156" spans="1:9" x14ac:dyDescent="0.25">
      <c r="B156" s="171"/>
      <c r="C156" s="171"/>
      <c r="D156" s="172"/>
      <c r="E156" s="172"/>
      <c r="F156" s="171"/>
      <c r="G156" s="171"/>
      <c r="H156" s="171"/>
      <c r="I156" s="171"/>
    </row>
    <row r="157" spans="1:9" x14ac:dyDescent="0.25">
      <c r="B157" s="171"/>
      <c r="C157" s="171"/>
      <c r="D157" s="172"/>
      <c r="E157" s="172"/>
      <c r="F157" s="171"/>
      <c r="G157" s="171"/>
      <c r="H157" s="171"/>
      <c r="I157" s="171"/>
    </row>
    <row r="158" spans="1:9" x14ac:dyDescent="0.25">
      <c r="B158" s="171"/>
      <c r="C158" s="171"/>
      <c r="D158" s="172"/>
      <c r="E158" s="172"/>
      <c r="F158" s="171"/>
      <c r="G158" s="171"/>
      <c r="H158" s="171"/>
      <c r="I158" s="171"/>
    </row>
    <row r="159" spans="1:9" x14ac:dyDescent="0.25">
      <c r="B159" s="171"/>
      <c r="C159" s="171"/>
      <c r="D159" s="172"/>
      <c r="E159" s="172"/>
      <c r="F159" s="171"/>
      <c r="G159" s="171"/>
      <c r="H159" s="171"/>
      <c r="I159" s="171"/>
    </row>
    <row r="160" spans="1:9" x14ac:dyDescent="0.25">
      <c r="B160" s="171"/>
      <c r="C160" s="171"/>
      <c r="D160" s="172"/>
      <c r="E160" s="172"/>
      <c r="F160" s="171"/>
      <c r="G160" s="171"/>
      <c r="H160" s="171"/>
      <c r="I160" s="171"/>
    </row>
    <row r="161" spans="2:9" x14ac:dyDescent="0.25">
      <c r="B161" s="171"/>
      <c r="C161" s="171"/>
      <c r="D161" s="172"/>
      <c r="E161" s="172"/>
      <c r="F161" s="171"/>
      <c r="G161" s="171"/>
      <c r="H161" s="171"/>
      <c r="I161" s="171"/>
    </row>
    <row r="162" spans="2:9" x14ac:dyDescent="0.25">
      <c r="B162" s="171"/>
      <c r="C162" s="171"/>
      <c r="D162" s="172"/>
      <c r="E162" s="172"/>
      <c r="F162" s="171"/>
      <c r="G162" s="171"/>
      <c r="H162" s="171"/>
      <c r="I162" s="171"/>
    </row>
    <row r="163" spans="2:9" x14ac:dyDescent="0.25">
      <c r="B163" s="171"/>
      <c r="C163" s="171"/>
      <c r="D163" s="172"/>
      <c r="E163" s="172"/>
      <c r="F163" s="171"/>
      <c r="G163" s="171"/>
      <c r="H163" s="171"/>
      <c r="I163" s="171"/>
    </row>
    <row r="164" spans="2:9" x14ac:dyDescent="0.25">
      <c r="B164" s="171"/>
      <c r="C164" s="171"/>
      <c r="D164" s="172"/>
      <c r="E164" s="172"/>
      <c r="F164" s="171"/>
      <c r="G164" s="171"/>
      <c r="H164" s="171"/>
      <c r="I164" s="171"/>
    </row>
    <row r="165" spans="2:9" x14ac:dyDescent="0.25">
      <c r="B165" s="171"/>
      <c r="C165" s="171"/>
      <c r="D165" s="172"/>
      <c r="E165" s="172"/>
      <c r="F165" s="171"/>
      <c r="G165" s="171"/>
      <c r="H165" s="171"/>
      <c r="I165" s="171"/>
    </row>
    <row r="166" spans="2:9" x14ac:dyDescent="0.25">
      <c r="B166" s="171"/>
      <c r="C166" s="171"/>
      <c r="D166" s="172"/>
      <c r="E166" s="172"/>
      <c r="F166" s="171"/>
      <c r="G166" s="171"/>
      <c r="H166" s="171"/>
      <c r="I166" s="171"/>
    </row>
    <row r="167" spans="2:9" x14ac:dyDescent="0.25">
      <c r="B167" s="171"/>
      <c r="C167" s="171"/>
      <c r="D167" s="172"/>
      <c r="E167" s="172"/>
      <c r="F167" s="171"/>
      <c r="G167" s="171"/>
      <c r="H167" s="171"/>
      <c r="I167" s="171"/>
    </row>
    <row r="168" spans="2:9" x14ac:dyDescent="0.25">
      <c r="B168" s="171"/>
      <c r="C168" s="171"/>
      <c r="D168" s="172"/>
      <c r="E168" s="172"/>
      <c r="F168" s="171"/>
      <c r="G168" s="171"/>
      <c r="H168" s="171"/>
      <c r="I168" s="171"/>
    </row>
    <row r="169" spans="2:9" x14ac:dyDescent="0.25">
      <c r="B169" s="171"/>
      <c r="C169" s="171"/>
      <c r="D169" s="172"/>
      <c r="E169" s="172"/>
      <c r="F169" s="171"/>
      <c r="G169" s="171"/>
      <c r="H169" s="171"/>
      <c r="I169" s="171"/>
    </row>
    <row r="170" spans="2:9" x14ac:dyDescent="0.25">
      <c r="B170" s="171"/>
      <c r="C170" s="171"/>
      <c r="D170" s="172"/>
      <c r="E170" s="172"/>
      <c r="F170" s="171"/>
      <c r="G170" s="171"/>
      <c r="H170" s="171"/>
      <c r="I170" s="171"/>
    </row>
    <row r="171" spans="2:9" x14ac:dyDescent="0.25">
      <c r="B171" s="171"/>
      <c r="C171" s="171"/>
      <c r="D171" s="172"/>
      <c r="E171" s="172"/>
      <c r="F171" s="171"/>
      <c r="G171" s="171"/>
      <c r="H171" s="171"/>
      <c r="I171" s="171"/>
    </row>
    <row r="172" spans="2:9" x14ac:dyDescent="0.25">
      <c r="B172" s="171"/>
      <c r="C172" s="171"/>
      <c r="D172" s="172"/>
      <c r="E172" s="172"/>
      <c r="F172" s="171"/>
      <c r="G172" s="171"/>
      <c r="H172" s="171"/>
      <c r="I172" s="171"/>
    </row>
    <row r="173" spans="2:9" x14ac:dyDescent="0.25">
      <c r="B173" s="171"/>
      <c r="C173" s="171"/>
      <c r="D173" s="172"/>
      <c r="E173" s="172"/>
      <c r="F173" s="171"/>
      <c r="G173" s="171"/>
      <c r="H173" s="171"/>
      <c r="I173" s="171"/>
    </row>
    <row r="174" spans="2:9" x14ac:dyDescent="0.25">
      <c r="B174" s="171"/>
      <c r="C174" s="171"/>
      <c r="D174" s="172"/>
      <c r="E174" s="172"/>
      <c r="F174" s="171"/>
      <c r="G174" s="171"/>
      <c r="H174" s="171"/>
      <c r="I174" s="171"/>
    </row>
    <row r="175" spans="2:9" x14ac:dyDescent="0.25">
      <c r="B175" s="171"/>
      <c r="C175" s="171"/>
      <c r="D175" s="172"/>
      <c r="E175" s="172"/>
      <c r="F175" s="171"/>
      <c r="G175" s="171"/>
      <c r="H175" s="171"/>
      <c r="I175" s="171"/>
    </row>
    <row r="176" spans="2:9" x14ac:dyDescent="0.25">
      <c r="B176" s="171"/>
      <c r="C176" s="171"/>
      <c r="D176" s="172"/>
      <c r="E176" s="172"/>
      <c r="F176" s="171"/>
      <c r="G176" s="171"/>
      <c r="H176" s="171"/>
      <c r="I176" s="171"/>
    </row>
    <row r="177" spans="2:9" x14ac:dyDescent="0.25">
      <c r="B177" s="171"/>
      <c r="C177" s="171"/>
      <c r="D177" s="172"/>
      <c r="E177" s="172"/>
      <c r="F177" s="171"/>
      <c r="G177" s="171"/>
      <c r="H177" s="171"/>
      <c r="I177" s="171"/>
    </row>
    <row r="178" spans="2:9" x14ac:dyDescent="0.25">
      <c r="B178" s="171"/>
      <c r="C178" s="171"/>
      <c r="D178" s="172"/>
      <c r="E178" s="172"/>
      <c r="F178" s="171"/>
      <c r="G178" s="171"/>
      <c r="H178" s="171"/>
      <c r="I178" s="171"/>
    </row>
    <row r="179" spans="2:9" x14ac:dyDescent="0.25">
      <c r="B179" s="171"/>
      <c r="C179" s="171"/>
      <c r="D179" s="172"/>
      <c r="E179" s="172"/>
      <c r="F179" s="171"/>
      <c r="G179" s="171"/>
      <c r="H179" s="171"/>
      <c r="I179" s="171"/>
    </row>
    <row r="180" spans="2:9" x14ac:dyDescent="0.25">
      <c r="B180" s="171"/>
      <c r="C180" s="171"/>
      <c r="D180" s="172"/>
      <c r="E180" s="172"/>
      <c r="F180" s="171"/>
      <c r="G180" s="171"/>
      <c r="H180" s="171"/>
      <c r="I180" s="171"/>
    </row>
    <row r="181" spans="2:9" x14ac:dyDescent="0.25">
      <c r="B181" s="171"/>
      <c r="C181" s="171"/>
      <c r="D181" s="172"/>
      <c r="E181" s="172"/>
      <c r="F181" s="171"/>
      <c r="G181" s="171"/>
      <c r="H181" s="171"/>
      <c r="I181" s="171"/>
    </row>
    <row r="182" spans="2:9" x14ac:dyDescent="0.25">
      <c r="B182" s="171"/>
      <c r="C182" s="171"/>
      <c r="D182" s="172"/>
      <c r="E182" s="172"/>
      <c r="F182" s="171"/>
      <c r="G182" s="171"/>
      <c r="H182" s="171"/>
      <c r="I182" s="171"/>
    </row>
    <row r="183" spans="2:9" x14ac:dyDescent="0.25">
      <c r="B183" s="171"/>
      <c r="C183" s="171"/>
      <c r="D183" s="172"/>
      <c r="E183" s="172"/>
      <c r="F183" s="171"/>
      <c r="G183" s="171"/>
      <c r="H183" s="171"/>
      <c r="I183" s="171"/>
    </row>
    <row r="184" spans="2:9" x14ac:dyDescent="0.25">
      <c r="B184" s="171"/>
      <c r="C184" s="171"/>
      <c r="D184" s="172"/>
      <c r="E184" s="172"/>
      <c r="F184" s="171"/>
      <c r="G184" s="171"/>
      <c r="H184" s="171"/>
      <c r="I184" s="171"/>
    </row>
    <row r="185" spans="2:9" x14ac:dyDescent="0.25">
      <c r="B185" s="171"/>
      <c r="C185" s="171"/>
      <c r="D185" s="172"/>
      <c r="E185" s="172"/>
      <c r="F185" s="171"/>
      <c r="G185" s="171"/>
      <c r="H185" s="171"/>
      <c r="I185" s="171"/>
    </row>
    <row r="186" spans="2:9" x14ac:dyDescent="0.25">
      <c r="B186" s="171"/>
      <c r="C186" s="171"/>
      <c r="D186" s="172"/>
      <c r="E186" s="172"/>
      <c r="F186" s="171"/>
      <c r="G186" s="171"/>
      <c r="H186" s="171"/>
      <c r="I186" s="171"/>
    </row>
    <row r="187" spans="2:9" x14ac:dyDescent="0.25">
      <c r="B187" s="171"/>
      <c r="C187" s="171"/>
      <c r="D187" s="172"/>
      <c r="E187" s="172"/>
      <c r="F187" s="171"/>
      <c r="G187" s="171"/>
      <c r="H187" s="171"/>
      <c r="I187" s="171"/>
    </row>
    <row r="188" spans="2:9" x14ac:dyDescent="0.25">
      <c r="B188" s="171"/>
      <c r="C188" s="171"/>
      <c r="D188" s="172"/>
      <c r="E188" s="172"/>
      <c r="F188" s="171"/>
      <c r="G188" s="171"/>
      <c r="H188" s="171"/>
      <c r="I188" s="171"/>
    </row>
    <row r="189" spans="2:9" x14ac:dyDescent="0.25">
      <c r="B189" s="171"/>
      <c r="C189" s="171"/>
      <c r="D189" s="172"/>
      <c r="E189" s="172"/>
      <c r="F189" s="171"/>
      <c r="G189" s="171"/>
      <c r="H189" s="171"/>
      <c r="I189" s="171"/>
    </row>
    <row r="190" spans="2:9" x14ac:dyDescent="0.25">
      <c r="B190" s="171"/>
      <c r="C190" s="171"/>
      <c r="D190" s="172"/>
      <c r="E190" s="172"/>
      <c r="F190" s="171"/>
      <c r="G190" s="171"/>
      <c r="H190" s="171"/>
      <c r="I190" s="171"/>
    </row>
    <row r="191" spans="2:9" x14ac:dyDescent="0.25">
      <c r="B191" s="171"/>
      <c r="C191" s="171"/>
      <c r="D191" s="172"/>
      <c r="E191" s="172"/>
      <c r="F191" s="171"/>
      <c r="G191" s="171"/>
      <c r="H191" s="171"/>
      <c r="I191" s="171"/>
    </row>
    <row r="192" spans="2:9" x14ac:dyDescent="0.25">
      <c r="B192" s="171"/>
      <c r="C192" s="171"/>
      <c r="D192" s="172"/>
      <c r="E192" s="172"/>
      <c r="F192" s="171"/>
      <c r="G192" s="171"/>
      <c r="H192" s="171"/>
      <c r="I192" s="171"/>
    </row>
    <row r="193" spans="2:9" x14ac:dyDescent="0.25">
      <c r="B193" s="171"/>
      <c r="C193" s="171"/>
      <c r="D193" s="172"/>
      <c r="E193" s="172"/>
      <c r="F193" s="171"/>
      <c r="G193" s="171"/>
      <c r="H193" s="171"/>
      <c r="I193" s="171"/>
    </row>
    <row r="194" spans="2:9" x14ac:dyDescent="0.25">
      <c r="B194" s="171"/>
      <c r="C194" s="171"/>
      <c r="D194" s="172"/>
      <c r="E194" s="172"/>
      <c r="F194" s="171"/>
      <c r="G194" s="171"/>
      <c r="H194" s="171"/>
      <c r="I194" s="171"/>
    </row>
    <row r="195" spans="2:9" x14ac:dyDescent="0.25">
      <c r="B195" s="171"/>
      <c r="C195" s="171"/>
      <c r="D195" s="172"/>
      <c r="E195" s="172"/>
      <c r="F195" s="171"/>
      <c r="G195" s="171"/>
      <c r="H195" s="171"/>
      <c r="I195" s="171"/>
    </row>
    <row r="196" spans="2:9" x14ac:dyDescent="0.25">
      <c r="B196" s="171"/>
      <c r="C196" s="171"/>
      <c r="D196" s="172"/>
      <c r="E196" s="172"/>
      <c r="F196" s="171"/>
      <c r="G196" s="171"/>
      <c r="H196" s="171"/>
      <c r="I196" s="171"/>
    </row>
    <row r="197" spans="2:9" x14ac:dyDescent="0.25">
      <c r="B197" s="171"/>
      <c r="C197" s="171"/>
      <c r="D197" s="172"/>
      <c r="E197" s="172"/>
      <c r="F197" s="171"/>
      <c r="G197" s="171"/>
      <c r="H197" s="171"/>
      <c r="I197" s="171"/>
    </row>
    <row r="198" spans="2:9" x14ac:dyDescent="0.25">
      <c r="B198" s="171"/>
      <c r="C198" s="171"/>
      <c r="D198" s="172"/>
      <c r="E198" s="172"/>
      <c r="F198" s="171"/>
      <c r="G198" s="171"/>
      <c r="H198" s="171"/>
      <c r="I198" s="171"/>
    </row>
    <row r="199" spans="2:9" x14ac:dyDescent="0.25">
      <c r="B199" s="171"/>
      <c r="C199" s="171"/>
      <c r="D199" s="172"/>
      <c r="E199" s="172"/>
      <c r="F199" s="171"/>
      <c r="G199" s="171"/>
      <c r="H199" s="171"/>
      <c r="I199" s="171"/>
    </row>
    <row r="200" spans="2:9" x14ac:dyDescent="0.25">
      <c r="B200" s="171"/>
      <c r="C200" s="171"/>
      <c r="D200" s="172"/>
      <c r="E200" s="172"/>
      <c r="F200" s="171"/>
      <c r="G200" s="171"/>
      <c r="H200" s="171"/>
      <c r="I200" s="171"/>
    </row>
    <row r="201" spans="2:9" x14ac:dyDescent="0.25">
      <c r="B201" s="171"/>
      <c r="C201" s="171"/>
      <c r="D201" s="172"/>
      <c r="E201" s="172"/>
      <c r="F201" s="171"/>
      <c r="G201" s="171"/>
      <c r="H201" s="171"/>
      <c r="I201" s="171"/>
    </row>
    <row r="202" spans="2:9" x14ac:dyDescent="0.25">
      <c r="B202" s="171"/>
      <c r="C202" s="171"/>
      <c r="D202" s="172"/>
      <c r="E202" s="172"/>
      <c r="F202" s="171"/>
      <c r="G202" s="171"/>
      <c r="H202" s="171"/>
      <c r="I202" s="171"/>
    </row>
    <row r="203" spans="2:9" x14ac:dyDescent="0.25">
      <c r="B203" s="171"/>
      <c r="C203" s="171"/>
      <c r="D203" s="172"/>
      <c r="E203" s="172"/>
      <c r="F203" s="171"/>
      <c r="G203" s="171"/>
      <c r="H203" s="171"/>
      <c r="I203" s="171"/>
    </row>
    <row r="204" spans="2:9" x14ac:dyDescent="0.25">
      <c r="B204" s="171"/>
      <c r="C204" s="171"/>
      <c r="D204" s="172"/>
      <c r="E204" s="172"/>
      <c r="F204" s="171"/>
      <c r="G204" s="171"/>
      <c r="H204" s="171"/>
      <c r="I204" s="171"/>
    </row>
    <row r="205" spans="2:9" x14ac:dyDescent="0.25">
      <c r="B205" s="171"/>
      <c r="C205" s="171"/>
      <c r="D205" s="172"/>
      <c r="E205" s="172"/>
      <c r="F205" s="171"/>
      <c r="G205" s="171"/>
      <c r="H205" s="171"/>
      <c r="I205" s="171"/>
    </row>
    <row r="206" spans="2:9" x14ac:dyDescent="0.25">
      <c r="B206" s="171"/>
      <c r="C206" s="171"/>
      <c r="D206" s="172"/>
      <c r="E206" s="172"/>
      <c r="F206" s="171"/>
      <c r="G206" s="171"/>
      <c r="H206" s="171"/>
      <c r="I206" s="171"/>
    </row>
    <row r="207" spans="2:9" x14ac:dyDescent="0.25">
      <c r="B207" s="171"/>
      <c r="C207" s="171"/>
      <c r="D207" s="172"/>
      <c r="E207" s="172"/>
      <c r="F207" s="171"/>
      <c r="G207" s="171"/>
      <c r="H207" s="171"/>
      <c r="I207" s="171"/>
    </row>
    <row r="208" spans="2:9" x14ac:dyDescent="0.25">
      <c r="B208" s="171"/>
      <c r="C208" s="171"/>
      <c r="D208" s="172"/>
      <c r="E208" s="172"/>
      <c r="F208" s="171"/>
      <c r="G208" s="171"/>
      <c r="H208" s="171"/>
      <c r="I208" s="171"/>
    </row>
    <row r="209" spans="2:9" x14ac:dyDescent="0.25">
      <c r="B209" s="171"/>
      <c r="C209" s="171"/>
      <c r="D209" s="172"/>
      <c r="E209" s="172"/>
      <c r="F209" s="171"/>
      <c r="G209" s="171"/>
      <c r="H209" s="171"/>
      <c r="I209" s="171"/>
    </row>
    <row r="210" spans="2:9" x14ac:dyDescent="0.25">
      <c r="B210" s="171"/>
      <c r="C210" s="171"/>
      <c r="D210" s="172"/>
      <c r="E210" s="172"/>
      <c r="F210" s="171"/>
      <c r="G210" s="171"/>
      <c r="H210" s="171"/>
      <c r="I210" s="171"/>
    </row>
    <row r="211" spans="2:9" x14ac:dyDescent="0.25">
      <c r="B211" s="171"/>
      <c r="C211" s="171"/>
      <c r="D211" s="172"/>
      <c r="E211" s="172"/>
      <c r="F211" s="171"/>
      <c r="G211" s="171"/>
      <c r="H211" s="171"/>
      <c r="I211" s="171"/>
    </row>
    <row r="212" spans="2:9" x14ac:dyDescent="0.25">
      <c r="B212" s="171"/>
      <c r="C212" s="171"/>
      <c r="D212" s="172"/>
      <c r="E212" s="172"/>
      <c r="F212" s="171"/>
      <c r="G212" s="171"/>
      <c r="H212" s="171"/>
      <c r="I212" s="171"/>
    </row>
    <row r="213" spans="2:9" x14ac:dyDescent="0.25">
      <c r="B213" s="171"/>
      <c r="C213" s="171"/>
      <c r="D213" s="172"/>
      <c r="E213" s="172"/>
      <c r="F213" s="171"/>
      <c r="G213" s="171"/>
      <c r="H213" s="171"/>
      <c r="I213" s="171"/>
    </row>
  </sheetData>
  <sheetProtection algorithmName="SHA-512" hashValue="6IDMq6JMgzey5nNJzveAoWTVTV1MOQUrme9cXSc6VF9iftvx0dTfNHoyq+FXm1mIeFCGdI820eAxC5ftaA5jRg==" saltValue="vldAf2TLCl69JW2aziF7nQ==" spinCount="100000" sheet="1" selectLockedCells="1"/>
  <mergeCells count="5">
    <mergeCell ref="B1:I1"/>
    <mergeCell ref="F19:G19"/>
    <mergeCell ref="B20:I20"/>
    <mergeCell ref="K24:O44"/>
    <mergeCell ref="B2:I2"/>
  </mergeCells>
  <dataValidations count="3">
    <dataValidation type="list" allowBlank="1" showInputMessage="1" showErrorMessage="1" sqref="C22:C153" xr:uid="{943C21E0-C355-47C8-80FD-DD17B73E1BB5}">
      <formula1>$C$3:$C$16</formula1>
    </dataValidation>
    <dataValidation type="list" allowBlank="1" showInputMessage="1" showErrorMessage="1" sqref="F22:F153" xr:uid="{058D2B1D-DF93-448A-AD70-65644075C50F}">
      <formula1>$E$3:$E$8</formula1>
    </dataValidation>
    <dataValidation type="list" allowBlank="1" showInputMessage="1" showErrorMessage="1" sqref="G22:G153" xr:uid="{3FA9C649-3661-41AE-8679-C8CC1C1DD62D}">
      <formula1>$G$3:$G$8</formula1>
    </dataValidation>
  </dataValidations>
  <pageMargins left="0.70866141732283472" right="0.70866141732283472" top="0.74803149606299213" bottom="0.74803149606299213" header="0.31496062992125984" footer="0.31496062992125984"/>
  <pageSetup paperSize="9" scale="65"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18</vt:i4>
      </vt:variant>
    </vt:vector>
  </HeadingPairs>
  <TitlesOfParts>
    <vt:vector size="44" baseType="lpstr">
      <vt:lpstr>Introduction</vt:lpstr>
      <vt:lpstr>Entry Sheet</vt:lpstr>
      <vt:lpstr>Summary Sheet</vt:lpstr>
      <vt:lpstr>Your Business Information</vt:lpstr>
      <vt:lpstr>Annual Review</vt:lpstr>
      <vt:lpstr>Green Track Assessment</vt:lpstr>
      <vt:lpstr>1. Charter</vt:lpstr>
      <vt:lpstr>2. Policy</vt:lpstr>
      <vt:lpstr>3. Action Plan</vt:lpstr>
      <vt:lpstr>4. Regulations</vt:lpstr>
      <vt:lpstr>5. Waste Tracker</vt:lpstr>
      <vt:lpstr>6. Energy &amp; Carbon Tracker (2)</vt:lpstr>
      <vt:lpstr>6. Emissions Tracker</vt:lpstr>
      <vt:lpstr>7. Communication</vt:lpstr>
      <vt:lpstr>8. Team </vt:lpstr>
      <vt:lpstr>9. Training </vt:lpstr>
      <vt:lpstr>10. Energy Management</vt:lpstr>
      <vt:lpstr>11. Lighting</vt:lpstr>
      <vt:lpstr>12. Waste Management</vt:lpstr>
      <vt:lpstr>13. Water Management</vt:lpstr>
      <vt:lpstr>14. Community</vt:lpstr>
      <vt:lpstr>15. Procurement</vt:lpstr>
      <vt:lpstr>16. Biodiversity</vt:lpstr>
      <vt:lpstr> 17. Other Impacts</vt:lpstr>
      <vt:lpstr>18. In-House Actions</vt:lpstr>
      <vt:lpstr>18a. Other Opportunities</vt:lpstr>
      <vt:lpstr>' 17. Other Impacts'!Print_Area</vt:lpstr>
      <vt:lpstr>'1. Charter'!Print_Area</vt:lpstr>
      <vt:lpstr>'15. Procurement'!Print_Area</vt:lpstr>
      <vt:lpstr>'16. Biodiversity'!Print_Area</vt:lpstr>
      <vt:lpstr>'18. In-House Actions'!Print_Area</vt:lpstr>
      <vt:lpstr>'3. Action Plan'!Print_Area</vt:lpstr>
      <vt:lpstr>'4. Regulations'!Print_Area</vt:lpstr>
      <vt:lpstr>'5. Waste Tracker'!Print_Area</vt:lpstr>
      <vt:lpstr>'6. Emissions Tracker'!Print_Area</vt:lpstr>
      <vt:lpstr>'6. Energy &amp; Carbon Tracker (2)'!Print_Area</vt:lpstr>
      <vt:lpstr>'7. Communication'!Print_Area</vt:lpstr>
      <vt:lpstr>'9. Training '!Print_Area</vt:lpstr>
      <vt:lpstr>'Green Track Assessment'!Print_Area</vt:lpstr>
      <vt:lpstr>'18. In-House Actions'!Print_Titles</vt:lpstr>
      <vt:lpstr>'18a. Other Opportunities'!Print_Titles</vt:lpstr>
      <vt:lpstr>'3. Action Plan'!Print_Titles</vt:lpstr>
      <vt:lpstr>'9. Training '!Print_Titles</vt:lpstr>
      <vt:lpstr>'Green Track Assessment'!Print_Titles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Mullen</dc:creator>
  <cp:keywords/>
  <dc:description/>
  <cp:lastModifiedBy>maurice</cp:lastModifiedBy>
  <cp:revision/>
  <cp:lastPrinted>2022-07-27T08:59:36Z</cp:lastPrinted>
  <dcterms:created xsi:type="dcterms:W3CDTF">2019-06-20T07:24:34Z</dcterms:created>
  <dcterms:modified xsi:type="dcterms:W3CDTF">2023-04-07T10:12:08Z</dcterms:modified>
  <cp:category/>
  <cp:contentStatus/>
</cp:coreProperties>
</file>